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30" yWindow="225" windowWidth="11970" windowHeight="9255"/>
  </bookViews>
  <sheets>
    <sheet name="ГВС" sheetId="5" r:id="rId1"/>
  </sheets>
  <calcPr calcId="145621"/>
</workbook>
</file>

<file path=xl/calcChain.xml><?xml version="1.0" encoding="utf-8"?>
<calcChain xmlns="http://schemas.openxmlformats.org/spreadsheetml/2006/main">
  <c r="I6" i="5" l="1"/>
  <c r="I7" i="5"/>
  <c r="I14" i="5"/>
  <c r="I15" i="5"/>
  <c r="I18" i="5"/>
  <c r="I19" i="5"/>
  <c r="I22" i="5"/>
  <c r="I23" i="5"/>
  <c r="I26" i="5"/>
  <c r="I27" i="5"/>
  <c r="I30" i="5"/>
  <c r="I31" i="5"/>
  <c r="I34" i="5"/>
  <c r="I35" i="5"/>
  <c r="I39" i="5"/>
  <c r="L39" i="5"/>
  <c r="I40" i="5"/>
  <c r="L40" i="5"/>
  <c r="I41" i="5"/>
  <c r="L41" i="5"/>
  <c r="I42" i="5"/>
  <c r="L42" i="5"/>
  <c r="L43" i="5"/>
  <c r="I47" i="5"/>
  <c r="L47" i="5"/>
  <c r="I48" i="5"/>
  <c r="L48" i="5"/>
  <c r="I49" i="5"/>
  <c r="L49" i="5"/>
  <c r="I50" i="5"/>
  <c r="L50" i="5"/>
  <c r="L51" i="5"/>
  <c r="I55" i="5"/>
  <c r="L55" i="5"/>
  <c r="I56" i="5"/>
  <c r="L56" i="5"/>
  <c r="L57" i="5"/>
  <c r="L58" i="5"/>
  <c r="L59" i="5"/>
  <c r="L60" i="5"/>
  <c r="I61" i="5"/>
  <c r="I62" i="5"/>
  <c r="I65" i="5"/>
  <c r="I66" i="5"/>
  <c r="I69" i="5"/>
  <c r="I70" i="5"/>
  <c r="I71" i="5"/>
  <c r="I72" i="5"/>
  <c r="I75" i="5"/>
  <c r="I76" i="5"/>
  <c r="I77" i="5"/>
  <c r="I78" i="5"/>
  <c r="I81" i="5"/>
  <c r="I82" i="5"/>
  <c r="I83" i="5"/>
  <c r="I84" i="5"/>
  <c r="I88" i="5"/>
  <c r="I91" i="5"/>
  <c r="L91" i="5"/>
  <c r="I92" i="5"/>
  <c r="L92" i="5"/>
  <c r="L93" i="5"/>
  <c r="L94" i="5"/>
  <c r="I95" i="5"/>
  <c r="L95" i="5"/>
  <c r="I96" i="5"/>
  <c r="L96" i="5"/>
  <c r="L97" i="5"/>
  <c r="L98" i="5"/>
  <c r="I99" i="5"/>
  <c r="L99" i="5"/>
  <c r="I100" i="5"/>
  <c r="L100" i="5"/>
  <c r="I101" i="5"/>
  <c r="L101" i="5"/>
  <c r="I102" i="5"/>
  <c r="L102" i="5"/>
  <c r="L103" i="5"/>
  <c r="L104" i="5"/>
  <c r="I105" i="5"/>
  <c r="L105" i="5"/>
  <c r="I106" i="5"/>
  <c r="L106" i="5"/>
  <c r="I107" i="5"/>
  <c r="L107" i="5"/>
  <c r="I108" i="5"/>
  <c r="L108" i="5"/>
  <c r="L109" i="5"/>
  <c r="L110" i="5"/>
  <c r="I111" i="5"/>
  <c r="I112" i="5"/>
  <c r="I115" i="5"/>
  <c r="L115" i="5"/>
  <c r="I116" i="5"/>
  <c r="L116" i="5"/>
  <c r="L117" i="5"/>
  <c r="L118" i="5"/>
  <c r="I119" i="5"/>
  <c r="L119" i="5"/>
  <c r="I120" i="5"/>
  <c r="L120" i="5"/>
  <c r="L121" i="5"/>
  <c r="L123" i="5"/>
  <c r="L124" i="5"/>
  <c r="I125" i="5"/>
  <c r="I126" i="5"/>
  <c r="I129" i="5"/>
  <c r="I130" i="5"/>
  <c r="L133" i="5"/>
  <c r="L134" i="5"/>
  <c r="L135" i="5"/>
  <c r="L136" i="5"/>
  <c r="I137" i="5"/>
  <c r="L137" i="5"/>
  <c r="I138" i="5"/>
  <c r="L138" i="5"/>
  <c r="L139" i="5"/>
  <c r="L140" i="5"/>
  <c r="I141" i="5"/>
  <c r="L141" i="5"/>
  <c r="I142" i="5"/>
  <c r="L142" i="5"/>
  <c r="L143" i="5"/>
  <c r="L144" i="5"/>
  <c r="I145" i="5"/>
  <c r="L145" i="5"/>
  <c r="I146" i="5"/>
  <c r="L146" i="5"/>
  <c r="L147" i="5"/>
  <c r="L148" i="5"/>
  <c r="I149" i="5"/>
  <c r="L149" i="5"/>
  <c r="I150" i="5"/>
  <c r="L150" i="5"/>
  <c r="L151" i="5"/>
  <c r="L152" i="5"/>
  <c r="I153" i="5"/>
  <c r="I154" i="5"/>
  <c r="I157" i="5"/>
  <c r="L157" i="5"/>
  <c r="I158" i="5"/>
  <c r="L158" i="5"/>
  <c r="L159" i="5"/>
  <c r="L160" i="5"/>
  <c r="I161" i="5"/>
  <c r="L161" i="5"/>
  <c r="I162" i="5"/>
  <c r="L162" i="5"/>
  <c r="L163" i="5"/>
  <c r="L164" i="5"/>
  <c r="I165" i="5"/>
  <c r="L165" i="5"/>
  <c r="I166" i="5"/>
  <c r="L166" i="5"/>
  <c r="I167" i="5"/>
  <c r="L167" i="5"/>
  <c r="I168" i="5"/>
  <c r="L168" i="5"/>
  <c r="L169" i="5"/>
  <c r="L170" i="5"/>
  <c r="I171" i="5"/>
  <c r="L171" i="5"/>
  <c r="I172" i="5"/>
  <c r="L172" i="5"/>
  <c r="L173" i="5"/>
  <c r="L174" i="5"/>
  <c r="I175" i="5"/>
  <c r="L175" i="5"/>
  <c r="I176" i="5"/>
  <c r="L176" i="5"/>
  <c r="L177" i="5"/>
  <c r="L178" i="5"/>
  <c r="I179" i="5"/>
  <c r="L179" i="5"/>
  <c r="I180" i="5"/>
  <c r="L180" i="5"/>
  <c r="L181" i="5"/>
  <c r="L182" i="5"/>
  <c r="I183" i="5"/>
  <c r="L183" i="5"/>
  <c r="I184" i="5"/>
  <c r="L184" i="5"/>
  <c r="L185" i="5"/>
  <c r="L186" i="5"/>
  <c r="I187" i="5"/>
  <c r="L187" i="5"/>
  <c r="I188" i="5"/>
  <c r="L188" i="5"/>
  <c r="L189" i="5"/>
  <c r="L190" i="5"/>
  <c r="I191" i="5"/>
  <c r="L191" i="5"/>
  <c r="I192" i="5"/>
  <c r="L192" i="5"/>
  <c r="L193" i="5"/>
  <c r="L194" i="5"/>
  <c r="I195" i="5"/>
  <c r="L195" i="5"/>
  <c r="I196" i="5"/>
  <c r="L196" i="5"/>
  <c r="I197" i="5"/>
  <c r="L197" i="5"/>
  <c r="I198" i="5"/>
  <c r="L198" i="5"/>
  <c r="L199" i="5"/>
  <c r="L200" i="5"/>
  <c r="L201" i="5"/>
  <c r="L202" i="5"/>
  <c r="L203" i="5"/>
  <c r="L204" i="5"/>
  <c r="I205" i="5"/>
  <c r="L205" i="5"/>
  <c r="I206" i="5"/>
  <c r="L206" i="5"/>
  <c r="I207" i="5"/>
  <c r="L207" i="5"/>
  <c r="I208" i="5"/>
  <c r="L208" i="5"/>
  <c r="L209" i="5"/>
  <c r="L210" i="5"/>
  <c r="I211" i="5"/>
  <c r="L211" i="5"/>
  <c r="I212" i="5"/>
  <c r="L212" i="5"/>
  <c r="L213" i="5"/>
  <c r="L214" i="5"/>
  <c r="I215" i="5"/>
  <c r="L215" i="5"/>
  <c r="I216" i="5"/>
  <c r="L216" i="5"/>
  <c r="L218" i="5"/>
  <c r="I219" i="5"/>
  <c r="I220" i="5"/>
  <c r="L221" i="5"/>
  <c r="L222" i="5"/>
  <c r="I223" i="5"/>
  <c r="L223" i="5"/>
  <c r="I224" i="5"/>
  <c r="L224" i="5"/>
  <c r="I227" i="5"/>
  <c r="I228" i="5"/>
  <c r="I232" i="5"/>
  <c r="I233" i="5"/>
  <c r="I234" i="5"/>
  <c r="I235" i="5"/>
  <c r="I241" i="5"/>
  <c r="I242" i="5"/>
  <c r="I245" i="5"/>
  <c r="I246" i="5"/>
  <c r="I247" i="5"/>
  <c r="I248" i="5"/>
  <c r="I251" i="5"/>
  <c r="I252" i="5"/>
  <c r="I255" i="5"/>
  <c r="I256" i="5"/>
  <c r="I259" i="5"/>
  <c r="I260" i="5"/>
  <c r="I263" i="5"/>
  <c r="I264" i="5"/>
  <c r="I267" i="5"/>
  <c r="I268" i="5"/>
  <c r="I271" i="5"/>
  <c r="I272" i="5"/>
  <c r="I275" i="5"/>
  <c r="I276" i="5"/>
  <c r="I279" i="5"/>
  <c r="I280" i="5"/>
  <c r="I283" i="5"/>
  <c r="I284" i="5"/>
  <c r="I285" i="5"/>
  <c r="I286" i="5"/>
  <c r="I291" i="5"/>
  <c r="L291" i="5"/>
  <c r="I292" i="5"/>
  <c r="L292" i="5"/>
  <c r="L293" i="5"/>
  <c r="L294" i="5"/>
  <c r="I295" i="5"/>
  <c r="I296" i="5"/>
  <c r="I300" i="5"/>
  <c r="L300" i="5"/>
  <c r="I301" i="5"/>
  <c r="L301" i="5"/>
  <c r="L302" i="5"/>
  <c r="L303" i="5"/>
  <c r="I304" i="5"/>
  <c r="I305" i="5"/>
  <c r="I308" i="5"/>
  <c r="I309" i="5"/>
  <c r="I310" i="5"/>
  <c r="I311" i="5"/>
  <c r="I312" i="5"/>
  <c r="I313" i="5"/>
  <c r="I332" i="5"/>
  <c r="I333" i="5"/>
  <c r="I334" i="5"/>
  <c r="I335" i="5"/>
  <c r="I341" i="5"/>
  <c r="I342" i="5"/>
  <c r="I345" i="5"/>
  <c r="I346" i="5"/>
  <c r="I347" i="5"/>
  <c r="I348" i="5"/>
  <c r="I349" i="5"/>
  <c r="I350" i="5"/>
  <c r="I357" i="5"/>
  <c r="I358" i="5"/>
  <c r="I365" i="5"/>
  <c r="I366" i="5"/>
  <c r="I369" i="5"/>
  <c r="I370" i="5"/>
  <c r="I373" i="5"/>
  <c r="I374" i="5"/>
  <c r="I375" i="5"/>
  <c r="I376" i="5"/>
  <c r="I379" i="5"/>
  <c r="I380" i="5"/>
  <c r="I383" i="5"/>
  <c r="I384" i="5"/>
  <c r="I385" i="5"/>
  <c r="I386" i="5"/>
  <c r="I391" i="5"/>
  <c r="I392" i="5"/>
  <c r="I395" i="5"/>
  <c r="I411" i="5"/>
  <c r="I412" i="5"/>
  <c r="I415" i="5"/>
  <c r="I416" i="5"/>
  <c r="I419" i="5"/>
  <c r="I420" i="5"/>
  <c r="I423" i="5"/>
  <c r="I424" i="5"/>
  <c r="I427" i="5"/>
  <c r="I428" i="5"/>
  <c r="I431" i="5"/>
  <c r="I432" i="5"/>
  <c r="I435" i="5"/>
  <c r="I436" i="5"/>
  <c r="I439" i="5"/>
  <c r="I440" i="5"/>
  <c r="I443" i="5"/>
  <c r="I444" i="5"/>
  <c r="I447" i="5"/>
  <c r="I448" i="5"/>
  <c r="I451" i="5"/>
  <c r="I452" i="5"/>
  <c r="I455" i="5"/>
  <c r="I456" i="5"/>
  <c r="I459" i="5"/>
  <c r="I460" i="5"/>
  <c r="I463" i="5"/>
  <c r="I464" i="5"/>
  <c r="I467" i="5"/>
  <c r="I468" i="5"/>
  <c r="I472" i="5"/>
  <c r="I473" i="5"/>
  <c r="I476" i="5"/>
  <c r="I477" i="5"/>
  <c r="I478" i="5"/>
  <c r="I479" i="5"/>
  <c r="I482" i="5"/>
  <c r="I483" i="5"/>
  <c r="I486" i="5"/>
  <c r="I487" i="5"/>
  <c r="I490" i="5"/>
  <c r="I491" i="5"/>
  <c r="I496" i="5"/>
  <c r="I497" i="5"/>
  <c r="I502" i="5"/>
  <c r="L502" i="5"/>
  <c r="I503" i="5"/>
  <c r="L503" i="5"/>
  <c r="L504" i="5"/>
  <c r="L506" i="5"/>
  <c r="L507" i="5"/>
  <c r="I508" i="5"/>
  <c r="I509" i="5"/>
  <c r="I512" i="5"/>
  <c r="I513" i="5"/>
  <c r="I516" i="5"/>
  <c r="I517" i="5"/>
  <c r="I520" i="5"/>
  <c r="I521" i="5"/>
  <c r="I525" i="5"/>
  <c r="I526" i="5"/>
  <c r="I529" i="5"/>
  <c r="I530" i="5"/>
  <c r="I531" i="5"/>
  <c r="I532" i="5"/>
  <c r="I535" i="5"/>
  <c r="I536" i="5"/>
  <c r="I539" i="5"/>
  <c r="I540" i="5"/>
  <c r="I543" i="5"/>
  <c r="I544" i="5"/>
  <c r="I545" i="5"/>
  <c r="I546" i="5"/>
  <c r="I551" i="5"/>
  <c r="I552" i="5"/>
  <c r="I555" i="5"/>
  <c r="I556" i="5"/>
  <c r="I559" i="5"/>
  <c r="I560" i="5"/>
  <c r="I564" i="5"/>
  <c r="L564" i="5"/>
  <c r="I565" i="5"/>
  <c r="L565" i="5"/>
  <c r="I566" i="5"/>
  <c r="I567" i="5"/>
  <c r="I570" i="5"/>
  <c r="I571" i="5"/>
  <c r="I572" i="5"/>
  <c r="I573" i="5"/>
  <c r="I574" i="5"/>
  <c r="I575" i="5"/>
  <c r="I578" i="5"/>
  <c r="I579" i="5"/>
  <c r="I583" i="5"/>
  <c r="I584" i="5"/>
  <c r="I587" i="5"/>
  <c r="I588" i="5"/>
  <c r="I591" i="5"/>
  <c r="I592" i="5"/>
  <c r="I595" i="5"/>
  <c r="I596" i="5"/>
  <c r="I599" i="5"/>
  <c r="I600" i="5"/>
  <c r="I603" i="5"/>
  <c r="I604" i="5"/>
  <c r="I607" i="5"/>
  <c r="I608" i="5"/>
  <c r="I611" i="5"/>
  <c r="I612" i="5"/>
  <c r="I615" i="5"/>
  <c r="I616" i="5"/>
  <c r="I619" i="5"/>
  <c r="I620" i="5"/>
  <c r="I623" i="5"/>
  <c r="L623" i="5"/>
  <c r="I624" i="5"/>
  <c r="L624" i="5"/>
  <c r="L625" i="5"/>
  <c r="L626" i="5"/>
  <c r="I627" i="5"/>
  <c r="L627" i="5"/>
  <c r="I628" i="5"/>
  <c r="L628" i="5"/>
  <c r="L629" i="5"/>
  <c r="L630" i="5"/>
  <c r="I631" i="5"/>
  <c r="L631" i="5"/>
  <c r="I632" i="5"/>
  <c r="L632" i="5"/>
  <c r="L633" i="5"/>
  <c r="L634" i="5"/>
  <c r="I635" i="5"/>
  <c r="L635" i="5"/>
  <c r="I636" i="5"/>
  <c r="L636" i="5"/>
  <c r="L637" i="5"/>
  <c r="L638" i="5"/>
  <c r="I639" i="5"/>
  <c r="L639" i="5"/>
  <c r="I640" i="5"/>
  <c r="L640" i="5"/>
  <c r="L641" i="5"/>
  <c r="L642" i="5"/>
  <c r="I643" i="5"/>
  <c r="I644" i="5"/>
  <c r="I647" i="5"/>
  <c r="I648" i="5"/>
  <c r="I651" i="5"/>
  <c r="I652" i="5"/>
  <c r="I657" i="5"/>
  <c r="I658" i="5"/>
  <c r="I661" i="5"/>
  <c r="I662" i="5"/>
  <c r="I665" i="5"/>
  <c r="I666" i="5"/>
  <c r="I670" i="5"/>
  <c r="I671" i="5"/>
  <c r="I674" i="5"/>
  <c r="I675" i="5"/>
  <c r="I679" i="5"/>
  <c r="I683" i="5"/>
  <c r="I684" i="5"/>
  <c r="I687" i="5"/>
  <c r="I688" i="5"/>
  <c r="I689" i="5"/>
  <c r="I690" i="5"/>
  <c r="I693" i="5"/>
  <c r="I694" i="5"/>
  <c r="I695" i="5"/>
  <c r="I696" i="5"/>
  <c r="I701" i="5"/>
  <c r="I702" i="5"/>
  <c r="I705" i="5"/>
  <c r="I706" i="5"/>
  <c r="I713" i="5"/>
  <c r="I714" i="5"/>
  <c r="I717" i="5"/>
  <c r="I718" i="5"/>
  <c r="I719" i="5"/>
  <c r="I720" i="5"/>
  <c r="I725" i="5"/>
  <c r="I726" i="5"/>
  <c r="I729" i="5"/>
  <c r="L729" i="5"/>
  <c r="I730" i="5"/>
  <c r="L730" i="5"/>
  <c r="L731" i="5"/>
  <c r="L732" i="5"/>
  <c r="I733" i="5"/>
  <c r="I734" i="5"/>
  <c r="I737" i="5"/>
  <c r="I738" i="5"/>
  <c r="I743" i="5"/>
  <c r="I744" i="5"/>
  <c r="I748" i="5"/>
  <c r="I749" i="5"/>
  <c r="I752" i="5"/>
  <c r="L752" i="5"/>
  <c r="I753" i="5"/>
  <c r="L753" i="5"/>
  <c r="L754" i="5"/>
  <c r="L755" i="5"/>
  <c r="I756" i="5"/>
  <c r="I757" i="5"/>
  <c r="I762" i="5"/>
  <c r="I766" i="5"/>
  <c r="I768" i="5"/>
  <c r="I769" i="5"/>
  <c r="I771" i="5"/>
  <c r="I774" i="5"/>
  <c r="I775" i="5"/>
  <c r="I778" i="5"/>
  <c r="I779" i="5"/>
  <c r="I782" i="5"/>
  <c r="I783" i="5"/>
  <c r="I786" i="5"/>
  <c r="I787" i="5"/>
  <c r="I790" i="5"/>
  <c r="I791" i="5"/>
  <c r="I794" i="5"/>
  <c r="I795" i="5"/>
  <c r="I798" i="5"/>
  <c r="I799" i="5"/>
  <c r="I802" i="5"/>
  <c r="I803" i="5"/>
  <c r="I808" i="5"/>
  <c r="I809" i="5"/>
  <c r="I813" i="5"/>
  <c r="I814" i="5"/>
  <c r="I817" i="5"/>
  <c r="I818" i="5"/>
  <c r="I819" i="5"/>
  <c r="I820" i="5"/>
  <c r="I823" i="5"/>
  <c r="I824" i="5"/>
  <c r="I827" i="5"/>
  <c r="I828" i="5"/>
  <c r="I831" i="5"/>
  <c r="I832" i="5"/>
  <c r="I835" i="5"/>
  <c r="I836" i="5"/>
  <c r="I839" i="5"/>
  <c r="I840" i="5"/>
  <c r="I843" i="5"/>
  <c r="I844" i="5"/>
  <c r="I847" i="5"/>
  <c r="I848" i="5"/>
  <c r="I853" i="5"/>
  <c r="I854" i="5"/>
  <c r="I859" i="5"/>
  <c r="I860" i="5"/>
  <c r="I865" i="5"/>
  <c r="I866" i="5"/>
  <c r="I869" i="5"/>
  <c r="I870" i="5"/>
  <c r="I873" i="5"/>
  <c r="I874" i="5"/>
</calcChain>
</file>

<file path=xl/comments1.xml><?xml version="1.0" encoding="utf-8"?>
<comments xmlns="http://schemas.openxmlformats.org/spreadsheetml/2006/main">
  <authors>
    <author>Светлана Анатольевна Курылко</author>
  </authors>
  <commentList>
    <comment ref="L53" authorId="0">
      <text>
        <r>
          <rPr>
            <b/>
            <sz val="9"/>
            <color indexed="81"/>
            <rFont val="Tahoma"/>
            <family val="2"/>
            <charset val="204"/>
          </rPr>
          <t>Светлана Анатольевна Курылко:</t>
        </r>
        <r>
          <rPr>
            <sz val="9"/>
            <color indexed="81"/>
            <rFont val="Tahoma"/>
            <family val="2"/>
            <charset val="204"/>
          </rPr>
          <t xml:space="preserve">
проверить компонент</t>
        </r>
      </text>
    </comment>
    <comment ref="C211" authorId="0">
      <text>
        <r>
          <rPr>
            <b/>
            <sz val="9"/>
            <color indexed="81"/>
            <rFont val="Tahoma"/>
            <family val="2"/>
            <charset val="204"/>
          </rPr>
          <t>Светлана Анатольевна Курылко:</t>
        </r>
        <r>
          <rPr>
            <sz val="9"/>
            <color indexed="81"/>
            <rFont val="Tahoma"/>
            <family val="2"/>
            <charset val="204"/>
          </rPr>
          <t xml:space="preserve">
Щеглово</t>
        </r>
      </text>
    </comment>
    <comment ref="C215" authorId="0">
      <text>
        <r>
          <rPr>
            <b/>
            <sz val="9"/>
            <color indexed="81"/>
            <rFont val="Tahoma"/>
            <family val="2"/>
            <charset val="204"/>
          </rPr>
          <t>Светлана Анатольевна Курылко:</t>
        </r>
        <r>
          <rPr>
            <sz val="9"/>
            <color indexed="81"/>
            <rFont val="Tahoma"/>
            <family val="2"/>
            <charset val="204"/>
          </rPr>
          <t xml:space="preserve">
Мурино</t>
        </r>
      </text>
    </comment>
    <comment ref="L641" authorId="0">
      <text>
        <r>
          <rPr>
            <b/>
            <sz val="9"/>
            <color indexed="81"/>
            <rFont val="Tahoma"/>
            <family val="2"/>
            <charset val="204"/>
          </rPr>
          <t>Светлана Анатольевна Курылко:</t>
        </r>
        <r>
          <rPr>
            <sz val="9"/>
            <color indexed="81"/>
            <rFont val="Tahoma"/>
            <family val="2"/>
            <charset val="204"/>
          </rPr>
          <t xml:space="preserve">
уточнить тарифы в приказе нет этого поселения</t>
        </r>
      </text>
    </comment>
  </commentList>
</comments>
</file>

<file path=xl/sharedStrings.xml><?xml version="1.0" encoding="utf-8"?>
<sst xmlns="http://schemas.openxmlformats.org/spreadsheetml/2006/main" count="1785" uniqueCount="530">
  <si>
    <t>Номер</t>
  </si>
  <si>
    <t>Наименование организации</t>
  </si>
  <si>
    <t>Муниципальное образование</t>
  </si>
  <si>
    <t>Компонент на теплоноситель/ холодную воду, руб./куб. м</t>
  </si>
  <si>
    <t>Примечание</t>
  </si>
  <si>
    <t xml:space="preserve">Компонент на тепловую энергию (одноставочный), руб./Гкал </t>
  </si>
  <si>
    <t>Дата</t>
  </si>
  <si>
    <t>Дата окончания действия тарифа</t>
  </si>
  <si>
    <t>Дата вступления тарифа в действие</t>
  </si>
  <si>
    <t>Муниципальный район / городской округ</t>
  </si>
  <si>
    <t>Экономически обоснованный тариф на услуги  в сфере горячего водоснабжения для ресурсоснабжающей организации (без НДС)</t>
  </si>
  <si>
    <t>Компонент на тепловую энергию (одноставочный), руб./Гкал</t>
  </si>
  <si>
    <t>Тариф для населения на услуги в сфере горячего водоснабжения (с НДС)</t>
  </si>
  <si>
    <t>Используется при расчете субсидий для ресурсоснабжающих организаций</t>
  </si>
  <si>
    <t>Реквизиты приказа ЛенРТК об установлении тарифов</t>
  </si>
  <si>
    <t xml:space="preserve">Редакции приказа ЛенРТК об установлении тарифов </t>
  </si>
  <si>
    <t>Кингисеппский</t>
  </si>
  <si>
    <t>-</t>
  </si>
  <si>
    <t>ОАО "ЛОТЭК"</t>
  </si>
  <si>
    <t>ООО "Мир Техники"</t>
  </si>
  <si>
    <t>ООО "Управляющая компания"Коммунальные сети"</t>
  </si>
  <si>
    <t>Лодейнопольский</t>
  </si>
  <si>
    <t>Сланцевский</t>
  </si>
  <si>
    <t>ООО "АКВАТЕРМ"</t>
  </si>
  <si>
    <t>Лужский</t>
  </si>
  <si>
    <t>Всеволожский</t>
  </si>
  <si>
    <t>Ломоносовский</t>
  </si>
  <si>
    <t>Приозерский</t>
  </si>
  <si>
    <t>Приозерский муниципальный район</t>
  </si>
  <si>
    <t>Выборгский</t>
  </si>
  <si>
    <t>Кировский</t>
  </si>
  <si>
    <t>Тосненский</t>
  </si>
  <si>
    <t>Тосненский муниципальный район</t>
  </si>
  <si>
    <t>Тихвинский</t>
  </si>
  <si>
    <t>Гатчинский</t>
  </si>
  <si>
    <t>Гатчинский муниципальный район</t>
  </si>
  <si>
    <t>Волховский</t>
  </si>
  <si>
    <t>Лодейнопольский муниципальный район</t>
  </si>
  <si>
    <t>Романовское сельское поселение</t>
  </si>
  <si>
    <t>тариф с инвест. составляющей</t>
  </si>
  <si>
    <t>тарифы НДС не облагаются</t>
  </si>
  <si>
    <t>Ивангородское</t>
  </si>
  <si>
    <t>Большелуцкое</t>
  </si>
  <si>
    <t>Куземкинское</t>
  </si>
  <si>
    <t>Усть-Лужское</t>
  </si>
  <si>
    <t>Кингисеппское</t>
  </si>
  <si>
    <t>ООО "КоммунЭнерго"</t>
  </si>
  <si>
    <t>Пустомержское</t>
  </si>
  <si>
    <t>Фалилеевское</t>
  </si>
  <si>
    <t>Котельское</t>
  </si>
  <si>
    <t>Опольевское</t>
  </si>
  <si>
    <t>Сланцевское</t>
  </si>
  <si>
    <t>Лужское</t>
  </si>
  <si>
    <t>Иссадское</t>
  </si>
  <si>
    <t>Куйвозовское</t>
  </si>
  <si>
    <t>Токсовское</t>
  </si>
  <si>
    <t>Сертоловское</t>
  </si>
  <si>
    <t>Романовское</t>
  </si>
  <si>
    <t>ЗАО "Нева Энергия" (филиал в г. Сланцы)</t>
  </si>
  <si>
    <t>Выборгский муниципальный район</t>
  </si>
  <si>
    <t>Кировский муниципальный район</t>
  </si>
  <si>
    <t>Ломоносовский муниципальный район</t>
  </si>
  <si>
    <t>МУП "НазияКомСервис"</t>
  </si>
  <si>
    <t>Шлиссельбургское городское поселение</t>
  </si>
  <si>
    <t>МУП "Центр ЖКХ"</t>
  </si>
  <si>
    <t>Приладожское городское поселение</t>
  </si>
  <si>
    <t>Кировское городское поселение</t>
  </si>
  <si>
    <t xml:space="preserve"> -</t>
  </si>
  <si>
    <t>ООО "Производственная Тепло Энерго Сбытовая Компания"</t>
  </si>
  <si>
    <t>ООО "Промэнерго"</t>
  </si>
  <si>
    <t>ООО "Энергоинвест"</t>
  </si>
  <si>
    <t>ООО "Лемэк"</t>
  </si>
  <si>
    <t>Заклинское сельское поселение</t>
  </si>
  <si>
    <t>Толмачевское городское поселение</t>
  </si>
  <si>
    <t>ОАО "Ленэнерго"</t>
  </si>
  <si>
    <t>ООО "Лужское тепло"</t>
  </si>
  <si>
    <t>Осьминское сельское поселение</t>
  </si>
  <si>
    <t>ООО "Петербургтеплоэнерго"</t>
  </si>
  <si>
    <t>Ретюнское сельское поселение</t>
  </si>
  <si>
    <t>Подпорожский</t>
  </si>
  <si>
    <t>ООО "Биотеплоснаб"</t>
  </si>
  <si>
    <t>ЗАО "Сосновоагропромтехника"</t>
  </si>
  <si>
    <t>ОАО "Тепловые сети"</t>
  </si>
  <si>
    <t>ООО "Сосновский деревообрабатывающий завод"</t>
  </si>
  <si>
    <t>Сосновоборский городской округ</t>
  </si>
  <si>
    <t>ОАО "УЖКХ Тихвинского района"</t>
  </si>
  <si>
    <t>ООО "Тихвин Дом"</t>
  </si>
  <si>
    <t>ГУП "ТЭК СПб"</t>
  </si>
  <si>
    <t>ФГУ "ИК-2" ГУФСИН России по С-Пб и ЛО</t>
  </si>
  <si>
    <t>Назиевское</t>
  </si>
  <si>
    <t>Шлиссельбургское</t>
  </si>
  <si>
    <t>202-п</t>
  </si>
  <si>
    <t>Отрадненское</t>
  </si>
  <si>
    <t>Синявинское</t>
  </si>
  <si>
    <t>Мгинское</t>
  </si>
  <si>
    <t>Кировское</t>
  </si>
  <si>
    <t>Заклинское</t>
  </si>
  <si>
    <t>ГУП "Водоканал СПб"</t>
  </si>
  <si>
    <t>ООО "Теплострой плюс"</t>
  </si>
  <si>
    <t>Серебрянское</t>
  </si>
  <si>
    <t>Толмачевское</t>
  </si>
  <si>
    <t>Оредежское</t>
  </si>
  <si>
    <t>ООО "Тепловые Системы"</t>
  </si>
  <si>
    <t>Тельмановское</t>
  </si>
  <si>
    <t>Красноборское</t>
  </si>
  <si>
    <t>Ульяновское</t>
  </si>
  <si>
    <t>Трубникоборское</t>
  </si>
  <si>
    <t>Федоровское</t>
  </si>
  <si>
    <t>Нурминское</t>
  </si>
  <si>
    <t>Никольское</t>
  </si>
  <si>
    <t>Любанское</t>
  </si>
  <si>
    <t>Тосненское</t>
  </si>
  <si>
    <t>Форносовское</t>
  </si>
  <si>
    <t>Рябовское</t>
  </si>
  <si>
    <t>Бокситогорское городское поселение</t>
  </si>
  <si>
    <t>Лодейнопольский район</t>
  </si>
  <si>
    <t>Свирьстройское городское поселение</t>
  </si>
  <si>
    <t>1</t>
  </si>
  <si>
    <t>Бокситогорский район</t>
  </si>
  <si>
    <t>Всеволожский МР</t>
  </si>
  <si>
    <t>Волосовский МР</t>
  </si>
  <si>
    <t>Волховский МР</t>
  </si>
  <si>
    <t>Выборгский МР</t>
  </si>
  <si>
    <t>Гатчинский район</t>
  </si>
  <si>
    <t>Киришский МР</t>
  </si>
  <si>
    <t>Кингисеппский МР</t>
  </si>
  <si>
    <t>Кировский МР</t>
  </si>
  <si>
    <t>Ломоносовский МР</t>
  </si>
  <si>
    <t>11</t>
  </si>
  <si>
    <t>Лодейнопольский МР</t>
  </si>
  <si>
    <t>Лужский МР</t>
  </si>
  <si>
    <t>Подпорожский МР</t>
  </si>
  <si>
    <t>Приозерский МР</t>
  </si>
  <si>
    <t>Сланцевский МР</t>
  </si>
  <si>
    <t>Тихвинский  МР</t>
  </si>
  <si>
    <t>Тосненский МР</t>
  </si>
  <si>
    <t>МО "Горское СП"</t>
  </si>
  <si>
    <t>МО "Коськовское СП"</t>
  </si>
  <si>
    <t>ООО "Леноблтеплоснаб"</t>
  </si>
  <si>
    <t>МО "Тихвинское ГП"</t>
  </si>
  <si>
    <t xml:space="preserve"> МО "Борское СП"</t>
  </si>
  <si>
    <t>МО "Цвылевское СП"</t>
  </si>
  <si>
    <t>МО "Пашозерское СП"</t>
  </si>
  <si>
    <t>МО "ШугозерскоеСП"</t>
  </si>
  <si>
    <t>МО "Мелегежское</t>
  </si>
  <si>
    <t>МО "ГаньковскоеСП"</t>
  </si>
  <si>
    <t>Вындиноостровское</t>
  </si>
  <si>
    <t>Новоладожское</t>
  </si>
  <si>
    <t>Сясьстройское</t>
  </si>
  <si>
    <t>Кисельнинское</t>
  </si>
  <si>
    <t>Пашское</t>
  </si>
  <si>
    <t>Колчановское</t>
  </si>
  <si>
    <t>Потанинское</t>
  </si>
  <si>
    <t>Бережковское</t>
  </si>
  <si>
    <t>Никольское ГП</t>
  </si>
  <si>
    <t>Вознесенское ГП</t>
  </si>
  <si>
    <t>Важинское ГП</t>
  </si>
  <si>
    <t>Сосновское СП</t>
  </si>
  <si>
    <t>Мичуринское СП</t>
  </si>
  <si>
    <t xml:space="preserve"> Приозерское ГП</t>
  </si>
  <si>
    <t>Петровское СП</t>
  </si>
  <si>
    <t xml:space="preserve"> Сосновское СП</t>
  </si>
  <si>
    <t xml:space="preserve"> Кузнечнинское СП</t>
  </si>
  <si>
    <t xml:space="preserve"> Красноозерное СП</t>
  </si>
  <si>
    <t>Бокситогорский</t>
  </si>
  <si>
    <t>Большедворское сельское поселение</t>
  </si>
  <si>
    <t>Борское сельское поселение</t>
  </si>
  <si>
    <t>Ефимовское городское поселение</t>
  </si>
  <si>
    <t>Самойловское сельское поселение</t>
  </si>
  <si>
    <t>Климовское сельское поселение</t>
  </si>
  <si>
    <t>Волховское городское поселение</t>
  </si>
  <si>
    <t>ОАО "Ленинградская областная тепло-энергетическая компания"</t>
  </si>
  <si>
    <t>Киришский</t>
  </si>
  <si>
    <t>Киришское городское поселение</t>
  </si>
  <si>
    <t>МП "Жилищное хозяйство"</t>
  </si>
  <si>
    <t>Пчевжинское сельское поселение</t>
  </si>
  <si>
    <t>МУП "УЖКХ МО Виллозское СП"</t>
  </si>
  <si>
    <t>Аннинское сельское поселение</t>
  </si>
  <si>
    <t xml:space="preserve"> Русско-Высоцкое сельское поселение</t>
  </si>
  <si>
    <t>Виллозское сельское поселение</t>
  </si>
  <si>
    <t>Сосновоборское муниципальное унитарное предприятие "Теплоснабжающее предприятие"</t>
  </si>
  <si>
    <t>Светогорское городское поселение</t>
  </si>
  <si>
    <t>Всеволожский район</t>
  </si>
  <si>
    <t>Новодевяткинское сельское поселение</t>
  </si>
  <si>
    <t>Муринское сельское поселение</t>
  </si>
  <si>
    <t>Заневское сельское поселение</t>
  </si>
  <si>
    <t>Кусинское сельское поселение</t>
  </si>
  <si>
    <t>Лебяженское городское поселение</t>
  </si>
  <si>
    <t>Низинское городское поселение</t>
  </si>
  <si>
    <t>МУП "Низино"</t>
  </si>
  <si>
    <t xml:space="preserve">ОАО «Территориальная генерирующая компания №1» филиал "Невский" </t>
  </si>
  <si>
    <t>ФГУП "НИТИ им. А.П.Александрова"</t>
  </si>
  <si>
    <t>Колтушское сельское поселение</t>
  </si>
  <si>
    <t>ОАО "Всеволожские тепловые сети"</t>
  </si>
  <si>
    <t>ООО "СМЭУ Заневка"</t>
  </si>
  <si>
    <t>ООО "Энергогазмонтаж"</t>
  </si>
  <si>
    <t>Всеволожское городское поселение</t>
  </si>
  <si>
    <t>ООО «Хаккапелиитта Вилладж»</t>
  </si>
  <si>
    <t xml:space="preserve">Агалатовское сельское поселение
</t>
  </si>
  <si>
    <t>МП "Агалатово-Сервис"</t>
  </si>
  <si>
    <t>Токсовское городское поселение</t>
  </si>
  <si>
    <t>Бугровское сельское поселение</t>
  </si>
  <si>
    <t xml:space="preserve"> Дубровское сельское поселение</t>
  </si>
  <si>
    <t>ООО "Аква Норд-Вест"</t>
  </si>
  <si>
    <t>ООО "ГТМ - Теплосервис"</t>
  </si>
  <si>
    <t>ГУП "Топливно-энергетический комплекс Санкт-Петербурга"</t>
  </si>
  <si>
    <t>Морозовское городское поселение</t>
  </si>
  <si>
    <t>ООО "Флагман"</t>
  </si>
  <si>
    <t>Сертоловское городское поселение</t>
  </si>
  <si>
    <t>ООО "АНВ СЕРТОЛОВО"</t>
  </si>
  <si>
    <t>Куйвозовское сельское поселение</t>
  </si>
  <si>
    <t>Юкковское сельское поселение</t>
  </si>
  <si>
    <t>Агалатовское сельское поселение</t>
  </si>
  <si>
    <t>Волосовский</t>
  </si>
  <si>
    <t>Лесколовское сельское поселение</t>
  </si>
  <si>
    <t>ОАО "Тепловые сети" филиал "Волосовские коммунальные системы"</t>
  </si>
  <si>
    <t>МУКП "Свердловские коммунальные системы"</t>
  </si>
  <si>
    <t>Советское городское поселение</t>
  </si>
  <si>
    <t>Выборгское городское поселение</t>
  </si>
  <si>
    <t xml:space="preserve">Рощинское городское поселение </t>
  </si>
  <si>
    <t>Староладожское сельское поселение</t>
  </si>
  <si>
    <t>Большеколпанское сельское поселение</t>
  </si>
  <si>
    <t>ЗАО "Гатчинский комбикормовый завод"</t>
  </si>
  <si>
    <t>ОАО "Коммунальные системы Гатчинского района"</t>
  </si>
  <si>
    <t>Город Гатчина</t>
  </si>
  <si>
    <t>Вырицкое городское поселение и Большеколпанское сельское поселение</t>
  </si>
  <si>
    <t>ГУП  "Топливно-энергетический комплекс Санкт-Петербурга"</t>
  </si>
  <si>
    <t>Коммунарское городское поселение"</t>
  </si>
  <si>
    <t>МУП "ПЖЭТ" г. Коммунар</t>
  </si>
  <si>
    <t>МУП "Тепловые сети" г. Гатчина</t>
  </si>
  <si>
    <t xml:space="preserve"> Город Гатчина</t>
  </si>
  <si>
    <t>ФГБУ Петербургский институт ядерной физики им. Б.П.Константинова РАН (Орлова роща)</t>
  </si>
  <si>
    <t>ФГУ ПЭКП Петербургского института ядерной физики им. Б.П.Константинова РАН</t>
  </si>
  <si>
    <t>Вырицкое городское поселение, Большеколпанское сельское поселение</t>
  </si>
  <si>
    <t>Город Гатчина, Веревское сельское поселение</t>
  </si>
  <si>
    <t xml:space="preserve">ФГБУ "Петербургский институт ядерной физики им. Б.П.Константинова" </t>
  </si>
  <si>
    <t>МП "Северное ремонтно-эксплуатационное предприятие"</t>
  </si>
  <si>
    <t>МУП "Бугровские тепловые сети"</t>
  </si>
  <si>
    <t>МУП "Романовские коммунальные системы"</t>
  </si>
  <si>
    <t>Город Всеволожск</t>
  </si>
  <si>
    <t>Щегловское сельское поселение</t>
  </si>
  <si>
    <t>ООО "ГТМ - Теплосервис" котельная N 22</t>
  </si>
  <si>
    <t>Кузьмоловское сельское поселение</t>
  </si>
  <si>
    <t>Кузьмоловское</t>
  </si>
  <si>
    <t>ОАО "Управляющая компания по жилищно-коммунальному хозяйству Выборгского района"</t>
  </si>
  <si>
    <t>Приморское городское поселение</t>
  </si>
  <si>
    <t>ООО "Светогорское жилищно-коммунальное хозяйство"</t>
  </si>
  <si>
    <t>Город Коммунар</t>
  </si>
  <si>
    <t>МП МО Город Коммунар "Жилищно-коммунальная служба"</t>
  </si>
  <si>
    <t xml:space="preserve">ФГУП "Производственно-эксплуатационное коммунальное предприятие" </t>
  </si>
  <si>
    <t>открытая система ГВС</t>
  </si>
  <si>
    <t>закрытая система ГВС с тепловым пунктом</t>
  </si>
  <si>
    <t>в зоне горячего водоснабжения МУП "Водоканал" г.Гатчина</t>
  </si>
  <si>
    <t>Таицкое городское поселение</t>
  </si>
  <si>
    <t>закрытая система ГВС без теплового пункта</t>
  </si>
  <si>
    <t>ОАО "Газпромтеплоэнерго"</t>
  </si>
  <si>
    <t>МП " ТеплоРесурс" муниципального образования Кузнечнинское городское поселение муниципального образования Приозерский муниципальный район Ленинградской области</t>
  </si>
  <si>
    <t>ООО "ОблСервис"</t>
  </si>
  <si>
    <t>ООО "ПАРИТЕТЪ"</t>
  </si>
  <si>
    <t>ООО "УК СпецМонтаж"</t>
  </si>
  <si>
    <t>АО "Газпром теплоэнерго"</t>
  </si>
  <si>
    <t>ООО "ТК Северная"</t>
  </si>
  <si>
    <t xml:space="preserve">Лужский
</t>
  </si>
  <si>
    <t xml:space="preserve">МУП «Приладожскжилкомхоз» </t>
  </si>
  <si>
    <t>Невско-ладожский район водных путей и судоходства - филиал ФБУ "Администрация Волго-Балтийского
бассейна внутренних  водных путей"</t>
  </si>
  <si>
    <t>АО "Газпром теплоэнерго" филиал в Ленинградской области</t>
  </si>
  <si>
    <t>ОАО "Усть-Лужский Контейнерный Терминал"</t>
  </si>
  <si>
    <t>Лодейнопольское городское поселение</t>
  </si>
  <si>
    <t>Тихвинский муниципальный район</t>
  </si>
  <si>
    <t>ОАО «Ленинградская областная тепло-энергетическая компания»</t>
  </si>
  <si>
    <t>ООО "ВОДОКАНАЛ"</t>
  </si>
  <si>
    <t>АО "Газпром Теплоэнерго"</t>
  </si>
  <si>
    <t>ООО«Научно-Технический Центр «Энергия»</t>
  </si>
  <si>
    <t>закрытая с тп</t>
  </si>
  <si>
    <t>500-п</t>
  </si>
  <si>
    <t>Закрытая система ГВС</t>
  </si>
  <si>
    <t>Лидское сельское поселение (бывшее Подборовское сельское поселение)</t>
  </si>
  <si>
    <t>тариф с инвест.составляющей</t>
  </si>
  <si>
    <t>тариф с инвест. оставляющей, закрытая с ТП в зоне водоснабжения ООО "ЭкоСервис"</t>
  </si>
  <si>
    <t>ООО "ЖИЛСЕРВИС"</t>
  </si>
  <si>
    <t>ООО "Дубровская ТЭЦ"</t>
  </si>
  <si>
    <t>закрытая сисетма ГВС с ИТП</t>
  </si>
  <si>
    <t>в зоне ГВС ООО "УК "Мурино"</t>
  </si>
  <si>
    <t>в зоне ГВС ООО "ЛенОблВод-Инвест"</t>
  </si>
  <si>
    <t>299-п</t>
  </si>
  <si>
    <t>308-п</t>
  </si>
  <si>
    <t>282-п</t>
  </si>
  <si>
    <t>340-п</t>
  </si>
  <si>
    <t>341-п</t>
  </si>
  <si>
    <t>Свердловское городское поселение</t>
  </si>
  <si>
    <t>Открытое акционерное общество "Всеволожские тепловые сети"</t>
  </si>
  <si>
    <t>закрытая система ГВС с ТП</t>
  </si>
  <si>
    <t>тариф с инвест. составляющей, закрытая с ТП</t>
  </si>
  <si>
    <t>№ 320-п</t>
  </si>
  <si>
    <t>№ 314-п</t>
  </si>
  <si>
    <t>№ 277</t>
  </si>
  <si>
    <t>№ 222-п</t>
  </si>
  <si>
    <t>№ 236-п</t>
  </si>
  <si>
    <t>№ 233-п</t>
  </si>
  <si>
    <t>№ 278-п</t>
  </si>
  <si>
    <t>№ 224-п</t>
  </si>
  <si>
    <t>№ 238-п</t>
  </si>
  <si>
    <t>№ 279-п</t>
  </si>
  <si>
    <t>№ 225-п</t>
  </si>
  <si>
    <t>№ 231-п</t>
  </si>
  <si>
    <t>открытая система теплоснабжения (горячего водоснабжения)</t>
  </si>
  <si>
    <t>Усадищенское</t>
  </si>
  <si>
    <t>ООО "БИОТЕПЛОСНАБ"</t>
  </si>
  <si>
    <t>№ 229-п</t>
  </si>
  <si>
    <t>№242-п</t>
  </si>
  <si>
    <t>тарифы НДС не облагаются, открытая система  теплоснабжения (горячего водоснабжения)</t>
  </si>
  <si>
    <t>тарифы с учетом инвестиционной составляющей,  открытая система  теплоснабжения (горячего водоснабжения)</t>
  </si>
  <si>
    <t xml:space="preserve"> закрытая система теплоснабжения с  тепловм пунктом, в зоне горячего водоснабжения МП " ТеплоРесурс" муниципального образования Кузнечнинское городское поселение муниципального образования Приозерский муниципальный район Ленинградской области</t>
  </si>
  <si>
    <t>№286-п</t>
  </si>
  <si>
    <t>№228-п</t>
  </si>
  <si>
    <t xml:space="preserve"> закрытая система теплоснабжения с  тепловм пунктом, в зоне горячего водоснабжения ОАО " Водоканал" </t>
  </si>
  <si>
    <t>№285-п</t>
  </si>
  <si>
    <t xml:space="preserve"> Плодовское СП, Ромашкинское СП</t>
  </si>
  <si>
    <t>№295-п</t>
  </si>
  <si>
    <t>ООО"Паритет"</t>
  </si>
  <si>
    <t>№188-п</t>
  </si>
  <si>
    <t>381-п</t>
  </si>
  <si>
    <t>195-п</t>
  </si>
  <si>
    <t>194-п</t>
  </si>
  <si>
    <t>324-п</t>
  </si>
  <si>
    <t>316-п</t>
  </si>
  <si>
    <t>330-п</t>
  </si>
  <si>
    <t>226-п</t>
  </si>
  <si>
    <t>329-п</t>
  </si>
  <si>
    <t>328-п</t>
  </si>
  <si>
    <t>открытая система ГВС / закрытая система ГВС без ИТП</t>
  </si>
  <si>
    <t>АО "Коммунальные системы Гатчинского района"</t>
  </si>
  <si>
    <t>189-п</t>
  </si>
  <si>
    <t xml:space="preserve">АО "ГУ ЖКХ" </t>
  </si>
  <si>
    <t>Министерство обороны, прочие потребители и население</t>
  </si>
  <si>
    <t>Министерство обороны и прочие потребители</t>
  </si>
  <si>
    <t>Бугровское</t>
  </si>
  <si>
    <t>АО "Пикалевские тепловые сети"</t>
  </si>
  <si>
    <t>Город Пикалево</t>
  </si>
  <si>
    <t>346-п</t>
  </si>
  <si>
    <t>462-п</t>
  </si>
  <si>
    <t>335-п</t>
  </si>
  <si>
    <t>193-п</t>
  </si>
  <si>
    <t>240-п</t>
  </si>
  <si>
    <t>331-п</t>
  </si>
  <si>
    <t>336-п</t>
  </si>
  <si>
    <t>ООО "Инженерно-энергетический комплекс</t>
  </si>
  <si>
    <t>459-п</t>
  </si>
  <si>
    <t>332-п</t>
  </si>
  <si>
    <t>333-п</t>
  </si>
  <si>
    <t>334-п</t>
  </si>
  <si>
    <t>477-п</t>
  </si>
  <si>
    <t>460-п</t>
  </si>
  <si>
    <t>ООО "Новая водная ассоциация"</t>
  </si>
  <si>
    <t>Заневское сельское поселение (в зоне ГВС СМЭУ "Заневка")</t>
  </si>
  <si>
    <t>Заневское сельское поселение (в зоне ГВС ООО "КУДРОВО-ГРАД")</t>
  </si>
  <si>
    <t>ООО "ГТМ - Теплосервис" (кроме котельной N 22)</t>
  </si>
  <si>
    <t>Колтушское сельское поселение (дер.Разметелево)</t>
  </si>
  <si>
    <t>Колтушское сельское поселение (пос. Воейково)</t>
  </si>
  <si>
    <t>ООО "Монтажстрой"</t>
  </si>
  <si>
    <t>ООО «ТК "Мурино»</t>
  </si>
  <si>
    <t>Ретюнское сельское поселение (в зоне ГВС ОАО "Лужский водоканал")</t>
  </si>
  <si>
    <t>в зоне ГВС ООО "Новая водная ассоциация"</t>
  </si>
  <si>
    <t>Открытая система, закрытая без ТП</t>
  </si>
  <si>
    <t>Закрытая с ТП</t>
  </si>
  <si>
    <t>№472-п</t>
  </si>
  <si>
    <t>Торковичское</t>
  </si>
  <si>
    <t>Мшинское</t>
  </si>
  <si>
    <t xml:space="preserve"> МельниковскоеСП, Сосновское СП</t>
  </si>
  <si>
    <t>Выскатское, Гостицкое</t>
  </si>
  <si>
    <t>в зоне ГВС ООО "Инфраструктура плюс"</t>
  </si>
  <si>
    <t>в зоне ГВС ООО "Ленсервисстрой"</t>
  </si>
  <si>
    <t>Лужское (в зоне ГВС ОАО "Лужский водоканал")</t>
  </si>
  <si>
    <t>Ивангородское (в зоне ГВС ООО "Ивангородский водоканал")</t>
  </si>
  <si>
    <t>287-п</t>
  </si>
  <si>
    <t>493-п</t>
  </si>
  <si>
    <t>289-п</t>
  </si>
  <si>
    <t>243-п</t>
  </si>
  <si>
    <t>290-п</t>
  </si>
  <si>
    <t>318-п</t>
  </si>
  <si>
    <t>291-п</t>
  </si>
  <si>
    <t>501-п</t>
  </si>
  <si>
    <t>315-п</t>
  </si>
  <si>
    <t>ООО "Тепло сервис"</t>
  </si>
  <si>
    <t>Колтушское сельское поселение (в зоне ГВС ООО "ЛОКС")</t>
  </si>
  <si>
    <t>Экономически обоснованный тариф на услуги  в сфере горячего водоснабжения для ресурсоснабжающей организации, руб./м3 (без НДС)</t>
  </si>
  <si>
    <t>ООО "ТЕПЛОЭНЕРГО"</t>
  </si>
  <si>
    <t>Центральный банк Российской Федерации (Пансионат с лечением «Зеленый бор» Отделения по Ленинградской области Северо-Западного главного управления Центрального банка Российской Федерации)</t>
  </si>
  <si>
    <t>Тарифные решения ЛенРТК по ГВС на 2017 год</t>
  </si>
  <si>
    <t>492-п</t>
  </si>
  <si>
    <t>503-п</t>
  </si>
  <si>
    <t>19.12.2016 г.</t>
  </si>
  <si>
    <t>№519-п</t>
  </si>
  <si>
    <t>277-п</t>
  </si>
  <si>
    <t>"Бегуницкое сельское поселение",
"Беседское сельское поселение",
"Большеврудское сельское поселение",
"Волосовское городское поселение",
"Губаницкое сельское поселение",
"Зимитицкое сельское поселение",
"Изварское сельское поселение", 
"Калитинское сельское поселение", 
"Каложицкое сельское поселение", 
"Кикеринское сельское поселение", 
"Клопицкое сельское поселение", 
"Курское сельское поселение", 
"Рабитицкое сельское поселение", 
"Сабское сельское поселение", 
"Сельцовское сельское поселение", 
"Терпилицкое сельское поселение"</t>
  </si>
  <si>
    <t>512-п</t>
  </si>
  <si>
    <t>от 13.12.2016 г. № 275-п</t>
  </si>
  <si>
    <t>514-п</t>
  </si>
  <si>
    <t>Сиверское городское поселение</t>
  </si>
  <si>
    <t>Государственное казенное учереждение здравоохранения Ленинградской области "Дружносельская психиатрическая больница"</t>
  </si>
  <si>
    <t>274-п</t>
  </si>
  <si>
    <t>Веревское сельское поселение</t>
  </si>
  <si>
    <t>Елизаветинское сельское поселение, 
Сусанинское сельское поселение, 
Сяськелевское сельское поселение</t>
  </si>
  <si>
    <t>Большеколпанское сельское поселение, 
Веревское сельское поселение, 
Войсковицкое сельское поселение, 
Кобринское сельское поселение, 
Новосветское сельское поселение, 
Пудомягское сельское поселение, 
Пудостьское сельское поселение, 
Рождественское  сельское поселение, 
Вырицкое городское поселение, 
Дружногорское городское поселение, 
Сиверское городское поселение</t>
  </si>
  <si>
    <t>от 17.12.2015 г.  Приказ №455-п от 19.12.2016 г. № 521-п</t>
  </si>
  <si>
    <t>от 30.12.2015 Приказ №544-п от 16.12.2016 г. № 323-п</t>
  </si>
  <si>
    <t>от 19.12.2016 г. № 458-п</t>
  </si>
  <si>
    <t>от 13.12.2016 г. №276-п</t>
  </si>
  <si>
    <t>278-п</t>
  </si>
  <si>
    <t>513-п</t>
  </si>
  <si>
    <t>Выборгское городское поселение
Высоцкое  городское поселение
Гончаровское сельское поселение
Каменногорское городское поселение 
Красносельское сельское поселение
Первомайское сельское поселение
Полянское сельское поселение
Приморское городское поселение 
Рощинское городское поселение 
Селезневское сельское поселение
Советское городское поселение</t>
  </si>
  <si>
    <t>№ 525-п</t>
  </si>
  <si>
    <t>13.12.2016 №283-п</t>
  </si>
  <si>
    <t>№524-п</t>
  </si>
  <si>
    <t>13.12.2016 №282-п</t>
  </si>
  <si>
    <t>№ 323-п</t>
  </si>
  <si>
    <t>19.12.2016 №473-п</t>
  </si>
  <si>
    <t>09.12.2016 №240</t>
  </si>
  <si>
    <t>№280п</t>
  </si>
  <si>
    <t>09.12.2016 №244-п</t>
  </si>
  <si>
    <t>Ларионовское СП</t>
  </si>
  <si>
    <t>№133-п</t>
  </si>
  <si>
    <t>№523-п</t>
  </si>
  <si>
    <t>№480-п</t>
  </si>
  <si>
    <t>16.12.2016 №337-п</t>
  </si>
  <si>
    <t xml:space="preserve">       Громовское СП              </t>
  </si>
  <si>
    <t>13.12.2016 №285-п</t>
  </si>
  <si>
    <t>468-п</t>
  </si>
  <si>
    <t>469-п</t>
  </si>
  <si>
    <t>466-п</t>
  </si>
  <si>
    <t>467-п</t>
  </si>
  <si>
    <t>488-п</t>
  </si>
  <si>
    <t>188-п</t>
  </si>
  <si>
    <t>191-п</t>
  </si>
  <si>
    <t>463-п</t>
  </si>
  <si>
    <t>190-п</t>
  </si>
  <si>
    <t>465-п</t>
  </si>
  <si>
    <t>237-п</t>
  </si>
  <si>
    <t>464-п</t>
  </si>
  <si>
    <t>ОАО "ЛОТЭК"(закрытая система с ИТП)</t>
  </si>
  <si>
    <t>ОАО "ЛОТЭК" (закрытая система с ИТП)</t>
  </si>
  <si>
    <t>507-п</t>
  </si>
  <si>
    <t>511-п</t>
  </si>
  <si>
    <t>506-п</t>
  </si>
  <si>
    <t>19.12.2016г. №500-п</t>
  </si>
  <si>
    <t>19.12.2016г. №501-п</t>
  </si>
  <si>
    <t>13.12.2016г. №279-п</t>
  </si>
  <si>
    <t>19.12.2016г. №508-п</t>
  </si>
  <si>
    <t>19.12.2016г. №487-п</t>
  </si>
  <si>
    <t>461-п</t>
  </si>
  <si>
    <t>531-п</t>
  </si>
  <si>
    <t>499-п</t>
  </si>
  <si>
    <t>529-п</t>
  </si>
  <si>
    <t>233-п</t>
  </si>
  <si>
    <t>16.12.2016г. №333-п</t>
  </si>
  <si>
    <t>в зоне ГВС ООО "СМЭУ "Заневка"</t>
  </si>
  <si>
    <t>в зоне ГВС ООО "КУДРОВО-ГРАД"</t>
  </si>
  <si>
    <t>02.12.2016г. №194-п</t>
  </si>
  <si>
    <t>19.12.2016г. №486-п</t>
  </si>
  <si>
    <t>закрытая без ТП</t>
  </si>
  <si>
    <t>закрытая с ТП</t>
  </si>
  <si>
    <t>открытая, закрытая без ТП, закрытая с ТП</t>
  </si>
  <si>
    <t>открытая, закрытая без ТП</t>
  </si>
  <si>
    <t>в зоне ГВС ООО "ЛОКС"</t>
  </si>
  <si>
    <t>открытая система ГВС, закрытая без ТП</t>
  </si>
  <si>
    <t>открытая система ГВС, закрытая без ТП, закрытая с ТП</t>
  </si>
  <si>
    <t>19.12.2016г. №483-п</t>
  </si>
  <si>
    <t>19.12.2016 №482-п</t>
  </si>
  <si>
    <t>19.12.2016 №327-п</t>
  </si>
  <si>
    <t>закрытая система с ТП</t>
  </si>
  <si>
    <t>открытая система, закрытая без ТП</t>
  </si>
  <si>
    <t>ООО "Балтийский Дом"</t>
  </si>
  <si>
    <t>06.12.20156</t>
  </si>
  <si>
    <t>232-п</t>
  </si>
  <si>
    <t>организация применяет упрощенную систему налогообложения</t>
  </si>
  <si>
    <t>ООО "Бис Мелиорд Трейд"</t>
  </si>
  <si>
    <t>478-п</t>
  </si>
  <si>
    <t>479-п</t>
  </si>
  <si>
    <t>476-п</t>
  </si>
  <si>
    <t>от 13.12.2016 № 286-п</t>
  </si>
  <si>
    <t>№ 526-п</t>
  </si>
  <si>
    <t>от 16.12.2016 № 326</t>
  </si>
  <si>
    <t>от 16.12.2016 № 332-п</t>
  </si>
  <si>
    <t>от 13.12.2016 № 287-п</t>
  </si>
  <si>
    <t>489-п</t>
  </si>
  <si>
    <t>№ 527-п</t>
  </si>
  <si>
    <t>№ 242-п</t>
  </si>
  <si>
    <t>№ 243-п</t>
  </si>
  <si>
    <t>№ 246-п</t>
  </si>
  <si>
    <t>№ 245-п</t>
  </si>
  <si>
    <t>№ 247-п</t>
  </si>
  <si>
    <t>№ 528-п</t>
  </si>
  <si>
    <t>от 16.12.2016 № 324-п</t>
  </si>
  <si>
    <t>от 13.12.2016 № 289</t>
  </si>
  <si>
    <t>ООО "Ленжилэксплуатация"</t>
  </si>
  <si>
    <t>№ 552-п</t>
  </si>
  <si>
    <t>от 30.12.2016 № 570</t>
  </si>
  <si>
    <t>526-п</t>
  </si>
  <si>
    <t>497-п</t>
  </si>
  <si>
    <t>519-п</t>
  </si>
  <si>
    <t>515-п</t>
  </si>
  <si>
    <t>295-п</t>
  </si>
  <si>
    <t>516-п</t>
  </si>
  <si>
    <t>494-п от 19.12.2016</t>
  </si>
  <si>
    <t xml:space="preserve"> 16.12.2016 №343-п</t>
  </si>
  <si>
    <t>495-п от 19.12.2016</t>
  </si>
  <si>
    <t>496-п</t>
  </si>
  <si>
    <t>518-п от 19.12.2016</t>
  </si>
  <si>
    <t>517-п</t>
  </si>
  <si>
    <t>340-п от 16.12.2016</t>
  </si>
  <si>
    <t>Глажевское сельское поселение, Будогощское городское поселение, Пчевское сельское поселение</t>
  </si>
  <si>
    <t xml:space="preserve">342-п от 16.12.2016 </t>
  </si>
  <si>
    <t>«Аннинское сельское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t>
  </si>
  <si>
    <t>457-п</t>
  </si>
  <si>
    <t xml:space="preserve">Приморское городское поселение </t>
  </si>
  <si>
    <t>Высоцкое  городское поселение
Гончаровское сельское поселение
Каменногорское городское поселение 
Красносельское сельское поселение
Первомайское сельское поселение
Полянское сельское поселение
Селезневское сельское поселение</t>
  </si>
  <si>
    <t>19.12.2016 № 510-п</t>
  </si>
  <si>
    <t>22.11.2016 №150-п,13.01.2017 №3-п.</t>
  </si>
  <si>
    <t>№ 349-п</t>
  </si>
  <si>
    <t>от 13.12.2016 № 291-п</t>
  </si>
  <si>
    <t>Закрытая система в зоне ГВС ООО "Водоканал Кировского ГП"</t>
  </si>
  <si>
    <t>Примечание:</t>
  </si>
  <si>
    <t>Установленные приказами ЛенРТК  тарифы на горячую воду в закрытых системах теплоснабжения (горячего водоснабжения) с тепловыми пунктами исчисляемые в рублях за кубический метр носят информационный характер и применяются при расчетах совокупного коммунального платежа за горячую воду</t>
  </si>
  <si>
    <t>открытая система</t>
  </si>
  <si>
    <t>закрытая система с ИТП</t>
  </si>
  <si>
    <t>от 25.01.2017 г. №10-п</t>
  </si>
  <si>
    <t>Ропшинское сельское поселение</t>
  </si>
  <si>
    <t>21-п</t>
  </si>
  <si>
    <r>
      <rPr>
        <sz val="10"/>
        <color rgb="FFC00000"/>
        <rFont val="Times New Roman"/>
        <family val="1"/>
        <charset val="204"/>
      </rPr>
      <t>*</t>
    </r>
    <r>
      <rPr>
        <sz val="10"/>
        <color theme="1"/>
        <rFont val="Times New Roman"/>
        <family val="1"/>
        <charset val="204"/>
      </rPr>
      <t>В случае децентрализованной системы горячего водоснабжения (закрытой системы ГВС с индивидуальным тепловым пунктом (ИТП), предусматривающей приготовление горячей воды непосредственно в доме) для расчетов с потребителями горячей воды используются компонент на тепловую энергию и компонент на холодную воду в соответствии с п. 54 Правил предоставления коммунальных услуг собственникам и пользователям помещений в многоквартирных домах и жилых домах, утвержденных постановлением Правительства Российской Федерации от 06.05.2011 № 354.</t>
    </r>
  </si>
  <si>
    <r>
      <t>Однокомпонентный тариф</t>
    </r>
    <r>
      <rPr>
        <sz val="10"/>
        <color rgb="FFC00000"/>
        <rFont val="Times New Roman"/>
        <family val="1"/>
        <charset val="204"/>
      </rPr>
      <t>*</t>
    </r>
    <r>
      <rPr>
        <sz val="10"/>
        <color theme="1"/>
        <rFont val="Times New Roman"/>
        <family val="1"/>
        <charset val="204"/>
      </rPr>
      <t xml:space="preserve"> на горячую воду, руб./куб.м</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</si>
</sst>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00"/>
  </numFmts>
  <fonts count="14"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Calibri"/>
      <family val="2"/>
      <charset val="204"/>
      <scheme val="minor"/>
    </font>
    <font>
      <sz val="11"/>
      <color theme="1"/>
      <name val="Times New Roman"/>
      <family val="1"/>
      <charset val="204"/>
    </font>
    <font>
      <sz val="9"/>
      <color theme="1"/>
      <name val="Times New Roman"/>
      <family val="1"/>
      <charset val="204"/>
    </font>
    <font>
      <sz val="9"/>
      <color indexed="81"/>
      <name val="Tahoma"/>
      <family val="2"/>
      <charset val="204"/>
    </font>
    <font>
      <b/>
      <sz val="9"/>
      <color indexed="81"/>
      <name val="Tahoma"/>
      <family val="2"/>
      <charset val="204"/>
    </font>
    <font>
      <sz val="8"/>
      <color theme="1"/>
      <name val="Times New Roman"/>
      <family val="1"/>
      <charset val="204"/>
    </font>
    <font>
      <sz val="8"/>
      <color theme="1"/>
      <name val="Calibri"/>
      <family val="2"/>
      <charset val="204"/>
      <scheme val="minor"/>
    </font>
    <font>
      <sz val="10"/>
      <color rgb="FFC00000"/>
      <name val="Times New Roman"/>
      <family val="1"/>
      <charset val="204"/>
    </font>
    <font>
      <b/>
      <sz val="14"/>
      <color theme="1"/>
      <name val="Times New Roman"/>
      <family val="1"/>
      <charset val="204"/>
    </font>
    <font>
      <i/>
      <sz val="10"/>
      <color theme="1"/>
      <name val="Times New Roman"/>
      <family val="1"/>
      <charset val="204"/>
    </font>
    <font>
      <i/>
      <sz val="8"/>
      <color theme="1"/>
      <name val="Times New Roman"/>
      <family val="1"/>
      <charset val="20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108">
    <xf numFmtId="0" fontId="0" fillId="0" borderId="0" xfId="0"/>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xf numFmtId="0" fontId="1" fillId="0" borderId="0" xfId="0" applyFont="1" applyFill="1"/>
    <xf numFmtId="0" fontId="1" fillId="0" borderId="1" xfId="0" applyFont="1" applyFill="1" applyBorder="1" applyAlignment="1">
      <alignment vertical="center" wrapText="1"/>
    </xf>
    <xf numFmtId="2"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0" fontId="8" fillId="0" borderId="7" xfId="0" applyFont="1" applyFill="1" applyBorder="1" applyAlignment="1">
      <alignment horizontal="left" vertical="top" wrapText="1"/>
    </xf>
    <xf numFmtId="0" fontId="9" fillId="0" borderId="0" xfId="0" applyFont="1" applyAlignment="1">
      <alignment horizontal="left" vertical="top" wrapText="1"/>
    </xf>
    <xf numFmtId="14" fontId="1"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43" fontId="1" fillId="0" borderId="1" xfId="2" applyFont="1" applyFill="1" applyBorder="1" applyAlignment="1">
      <alignment horizontal="center" vertical="center" wrapText="1"/>
    </xf>
    <xf numFmtId="4" fontId="5" fillId="0" borderId="1" xfId="0" applyNumberFormat="1" applyFont="1" applyFill="1" applyBorder="1" applyAlignment="1">
      <alignment horizontal="center" vertical="center"/>
    </xf>
    <xf numFmtId="43" fontId="1" fillId="0" borderId="1" xfId="2"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14" fontId="8" fillId="0" borderId="1" xfId="0" applyNumberFormat="1" applyFont="1" applyFill="1" applyBorder="1" applyAlignment="1">
      <alignment horizontal="left" vertical="top" wrapText="1"/>
    </xf>
    <xf numFmtId="2" fontId="1" fillId="0" borderId="1" xfId="0" applyNumberFormat="1" applyFont="1" applyFill="1" applyBorder="1" applyAlignment="1">
      <alignment horizontal="center" vertical="center"/>
    </xf>
    <xf numFmtId="14" fontId="8" fillId="0" borderId="7" xfId="0" applyNumberFormat="1" applyFont="1" applyFill="1" applyBorder="1" applyAlignment="1">
      <alignment horizontal="left" vertical="top" wrapText="1"/>
    </xf>
    <xf numFmtId="0" fontId="8" fillId="0" borderId="7" xfId="0" applyNumberFormat="1" applyFont="1" applyFill="1" applyBorder="1" applyAlignment="1">
      <alignment horizontal="left" vertical="top"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2" fontId="1" fillId="2" borderId="5" xfId="0" applyNumberFormat="1" applyFont="1" applyFill="1" applyBorder="1" applyAlignment="1">
      <alignment horizontal="center" vertical="center" wrapText="1"/>
    </xf>
    <xf numFmtId="43" fontId="1" fillId="2" borderId="1" xfId="2"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3" fillId="0" borderId="5" xfId="0" applyFont="1" applyFill="1" applyBorder="1" applyAlignment="1">
      <alignment horizontal="left" vertical="top" wrapText="1"/>
    </xf>
    <xf numFmtId="164" fontId="13" fillId="0" borderId="1" xfId="0" applyNumberFormat="1" applyFont="1" applyFill="1" applyBorder="1" applyAlignment="1">
      <alignment horizontal="left" vertical="top" wrapText="1"/>
    </xf>
    <xf numFmtId="2" fontId="12" fillId="0" borderId="5"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top" wrapText="1"/>
    </xf>
    <xf numFmtId="2"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left" vertical="top" wrapText="1"/>
    </xf>
    <xf numFmtId="14" fontId="1" fillId="0" borderId="5"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2" fontId="8" fillId="0" borderId="5" xfId="0" applyNumberFormat="1" applyFont="1" applyFill="1" applyBorder="1" applyAlignment="1">
      <alignment horizontal="left" vertical="top" wrapText="1"/>
    </xf>
    <xf numFmtId="2" fontId="8" fillId="0" borderId="6" xfId="0" applyNumberFormat="1" applyFont="1" applyFill="1" applyBorder="1" applyAlignment="1">
      <alignment horizontal="left" vertical="top" wrapText="1"/>
    </xf>
    <xf numFmtId="14" fontId="1" fillId="0" borderId="7" xfId="0" applyNumberFormat="1" applyFont="1" applyFill="1" applyBorder="1" applyAlignment="1">
      <alignment horizontal="center" vertical="center"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8" fillId="0" borderId="7" xfId="0" applyNumberFormat="1" applyFont="1" applyFill="1" applyBorder="1" applyAlignment="1">
      <alignment horizontal="left" vertical="top" wrapText="1"/>
    </xf>
    <xf numFmtId="0" fontId="8" fillId="0" borderId="6" xfId="0" applyNumberFormat="1" applyFont="1" applyFill="1" applyBorder="1" applyAlignment="1">
      <alignment horizontal="left" vertical="top"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14" fontId="8" fillId="0" borderId="5" xfId="0" applyNumberFormat="1" applyFont="1" applyFill="1" applyBorder="1" applyAlignment="1">
      <alignment horizontal="left" vertical="top" wrapText="1"/>
    </xf>
    <xf numFmtId="14" fontId="8" fillId="0" borderId="6" xfId="0" applyNumberFormat="1" applyFont="1" applyFill="1" applyBorder="1" applyAlignment="1">
      <alignment horizontal="left" vertical="top" wrapText="1"/>
    </xf>
    <xf numFmtId="14" fontId="1" fillId="2" borderId="5"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8" fillId="0" borderId="1" xfId="0" applyNumberFormat="1" applyFont="1" applyFill="1" applyBorder="1" applyAlignment="1">
      <alignment horizontal="left" vertical="top" wrapText="1"/>
    </xf>
    <xf numFmtId="0" fontId="8" fillId="0" borderId="7" xfId="0" applyFont="1" applyFill="1" applyBorder="1" applyAlignment="1">
      <alignment horizontal="left" vertical="top"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14" fontId="1" fillId="0" borderId="1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0" borderId="13" xfId="0" applyFont="1" applyFill="1" applyBorder="1" applyAlignment="1">
      <alignment vertical="center" wrapText="1"/>
    </xf>
    <xf numFmtId="2" fontId="8" fillId="0" borderId="7" xfId="0" applyNumberFormat="1" applyFont="1" applyFill="1" applyBorder="1" applyAlignment="1">
      <alignment horizontal="left" vertical="top" wrapText="1"/>
    </xf>
    <xf numFmtId="9" fontId="8" fillId="0" borderId="5" xfId="1" applyFont="1" applyFill="1" applyBorder="1" applyAlignment="1">
      <alignment horizontal="left" vertical="top" wrapText="1"/>
    </xf>
    <xf numFmtId="9" fontId="8" fillId="0" borderId="6" xfId="1" applyFont="1" applyFill="1" applyBorder="1" applyAlignment="1">
      <alignment horizontal="left" vertical="top" wrapText="1"/>
    </xf>
    <xf numFmtId="14" fontId="8" fillId="0" borderId="7" xfId="0"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8" fillId="0" borderId="5" xfId="0" applyNumberFormat="1" applyFont="1" applyFill="1" applyBorder="1" applyAlignment="1">
      <alignment horizontal="center" vertical="top" wrapText="1"/>
    </xf>
    <xf numFmtId="0" fontId="8" fillId="0" borderId="6" xfId="0" applyNumberFormat="1" applyFont="1" applyFill="1" applyBorder="1" applyAlignment="1">
      <alignment horizontal="center" vertical="top" wrapText="1"/>
    </xf>
  </cellXfs>
  <cellStyles count="3">
    <cellStyle name="Обычный" xfId="0" builtinId="0"/>
    <cellStyle name="Процентный" xfId="1" builtinId="5"/>
    <cellStyle name="Финансовый" xfId="2"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80"/>
  <sheetViews>
    <sheetView tabSelected="1" topLeftCell="C16" workbookViewId="0">
      <selection activeCell="L25" sqref="L25"/>
    </sheetView>
  </sheetViews>
  <sheetFormatPr defaultRowHeight="15" x14ac:dyDescent="0.25"/>
  <cols>
    <col min="1" max="11" width="14.7109375" customWidth="1"/>
    <col min="12" max="12" width="17.7109375" customWidth="1"/>
    <col min="13" max="14" width="14.7109375" customWidth="1"/>
    <col min="15" max="15" width="15.28515625" style="13" customWidth="1"/>
  </cols>
  <sheetData>
    <row r="1" spans="1:15" x14ac:dyDescent="0.25">
      <c r="A1" s="88" t="s">
        <v>388</v>
      </c>
      <c r="B1" s="89"/>
      <c r="C1" s="89"/>
      <c r="D1" s="89"/>
      <c r="E1" s="89"/>
      <c r="F1" s="89"/>
      <c r="G1" s="89"/>
      <c r="H1" s="89"/>
      <c r="I1" s="89"/>
      <c r="J1" s="89"/>
      <c r="K1" s="89"/>
      <c r="L1" s="89"/>
      <c r="M1" s="89"/>
      <c r="N1" s="89"/>
      <c r="O1" s="89"/>
    </row>
    <row r="2" spans="1:15" ht="38.25" customHeight="1" x14ac:dyDescent="0.25">
      <c r="A2" s="51" t="s">
        <v>9</v>
      </c>
      <c r="B2" s="51" t="s">
        <v>2</v>
      </c>
      <c r="C2" s="51" t="s">
        <v>1</v>
      </c>
      <c r="D2" s="49" t="s">
        <v>14</v>
      </c>
      <c r="E2" s="49"/>
      <c r="F2" s="51" t="s">
        <v>8</v>
      </c>
      <c r="G2" s="51" t="s">
        <v>7</v>
      </c>
      <c r="H2" s="51" t="s">
        <v>15</v>
      </c>
      <c r="I2" s="51" t="s">
        <v>385</v>
      </c>
      <c r="J2" s="81" t="s">
        <v>10</v>
      </c>
      <c r="K2" s="82"/>
      <c r="L2" s="76" t="s">
        <v>12</v>
      </c>
      <c r="M2" s="83"/>
      <c r="N2" s="84"/>
      <c r="O2" s="78" t="s">
        <v>4</v>
      </c>
    </row>
    <row r="3" spans="1:15" ht="55.5" customHeight="1" x14ac:dyDescent="0.25">
      <c r="A3" s="55"/>
      <c r="B3" s="55"/>
      <c r="C3" s="55"/>
      <c r="D3" s="51" t="s">
        <v>6</v>
      </c>
      <c r="E3" s="51" t="s">
        <v>0</v>
      </c>
      <c r="F3" s="55"/>
      <c r="G3" s="55"/>
      <c r="H3" s="55"/>
      <c r="I3" s="55"/>
      <c r="J3" s="51" t="s">
        <v>3</v>
      </c>
      <c r="K3" s="51" t="s">
        <v>11</v>
      </c>
      <c r="L3" s="76" t="s">
        <v>529</v>
      </c>
      <c r="M3" s="49" t="s">
        <v>13</v>
      </c>
      <c r="N3" s="49"/>
      <c r="O3" s="79"/>
    </row>
    <row r="4" spans="1:15" ht="63.75" x14ac:dyDescent="0.25">
      <c r="A4" s="52"/>
      <c r="B4" s="52"/>
      <c r="C4" s="52"/>
      <c r="D4" s="52"/>
      <c r="E4" s="52"/>
      <c r="F4" s="52"/>
      <c r="G4" s="52"/>
      <c r="H4" s="52"/>
      <c r="I4" s="52"/>
      <c r="J4" s="52"/>
      <c r="K4" s="52"/>
      <c r="L4" s="77"/>
      <c r="M4" s="14" t="s">
        <v>3</v>
      </c>
      <c r="N4" s="14" t="s">
        <v>5</v>
      </c>
      <c r="O4" s="80"/>
    </row>
    <row r="5" spans="1:15" ht="27" customHeight="1" x14ac:dyDescent="0.25">
      <c r="A5" s="15" t="s">
        <v>117</v>
      </c>
      <c r="B5" s="85" t="s">
        <v>118</v>
      </c>
      <c r="C5" s="86"/>
      <c r="D5" s="86"/>
      <c r="E5" s="86"/>
      <c r="F5" s="86"/>
      <c r="G5" s="86"/>
      <c r="H5" s="86"/>
      <c r="I5" s="86"/>
      <c r="J5" s="86"/>
      <c r="K5" s="86"/>
      <c r="L5" s="86"/>
      <c r="M5" s="86"/>
      <c r="N5" s="86"/>
      <c r="O5" s="87"/>
    </row>
    <row r="6" spans="1:15" x14ac:dyDescent="0.25">
      <c r="A6" s="47" t="s">
        <v>164</v>
      </c>
      <c r="B6" s="47" t="s">
        <v>338</v>
      </c>
      <c r="C6" s="47" t="s">
        <v>337</v>
      </c>
      <c r="D6" s="51">
        <v>42723</v>
      </c>
      <c r="E6" s="51" t="s">
        <v>443</v>
      </c>
      <c r="F6" s="9">
        <v>42736</v>
      </c>
      <c r="G6" s="9">
        <v>42916</v>
      </c>
      <c r="H6" s="51"/>
      <c r="I6" s="16">
        <f>K6*0.06+J6</f>
        <v>71.600000000000009</v>
      </c>
      <c r="J6" s="6">
        <v>4.4000000000000004</v>
      </c>
      <c r="K6" s="6">
        <v>1120</v>
      </c>
      <c r="L6" s="8"/>
      <c r="M6" s="1"/>
      <c r="N6" s="2"/>
      <c r="O6" s="56"/>
    </row>
    <row r="7" spans="1:15" x14ac:dyDescent="0.25">
      <c r="A7" s="46"/>
      <c r="B7" s="46"/>
      <c r="C7" s="46"/>
      <c r="D7" s="52"/>
      <c r="E7" s="52"/>
      <c r="F7" s="9">
        <v>42917</v>
      </c>
      <c r="G7" s="9">
        <v>43100</v>
      </c>
      <c r="H7" s="52"/>
      <c r="I7" s="16">
        <f>K7*0.06+J7</f>
        <v>73.6952</v>
      </c>
      <c r="J7" s="8">
        <v>4.55</v>
      </c>
      <c r="K7" s="8">
        <v>1152.42</v>
      </c>
      <c r="L7" s="17"/>
      <c r="M7" s="17"/>
      <c r="N7" s="17"/>
      <c r="O7" s="57"/>
    </row>
    <row r="8" spans="1:15" x14ac:dyDescent="0.25">
      <c r="A8" s="46"/>
      <c r="B8" s="46"/>
      <c r="C8" s="46"/>
      <c r="D8" s="51">
        <v>42723</v>
      </c>
      <c r="E8" s="51" t="s">
        <v>442</v>
      </c>
      <c r="F8" s="9">
        <v>42736</v>
      </c>
      <c r="G8" s="9">
        <v>42916</v>
      </c>
      <c r="H8" s="51"/>
      <c r="I8" s="16"/>
      <c r="J8" s="8"/>
      <c r="K8" s="8"/>
      <c r="L8" s="17">
        <v>75.959999999999994</v>
      </c>
      <c r="M8" s="17">
        <v>5.19</v>
      </c>
      <c r="N8" s="6">
        <v>1179.48</v>
      </c>
      <c r="O8" s="56"/>
    </row>
    <row r="9" spans="1:15" x14ac:dyDescent="0.25">
      <c r="A9" s="48"/>
      <c r="B9" s="48"/>
      <c r="C9" s="48"/>
      <c r="D9" s="52"/>
      <c r="E9" s="52"/>
      <c r="F9" s="9">
        <v>42917</v>
      </c>
      <c r="G9" s="9">
        <v>43100</v>
      </c>
      <c r="H9" s="52"/>
      <c r="I9" s="16"/>
      <c r="J9" s="8"/>
      <c r="K9" s="8"/>
      <c r="L9" s="17">
        <v>83.92</v>
      </c>
      <c r="M9" s="17">
        <v>5.37</v>
      </c>
      <c r="N9" s="18">
        <v>1309.22</v>
      </c>
      <c r="O9" s="57"/>
    </row>
    <row r="10" spans="1:15" x14ac:dyDescent="0.25">
      <c r="A10" s="47" t="s">
        <v>164</v>
      </c>
      <c r="B10" s="47" t="s">
        <v>169</v>
      </c>
      <c r="C10" s="47" t="s">
        <v>337</v>
      </c>
      <c r="D10" s="51">
        <v>42723</v>
      </c>
      <c r="E10" s="51" t="s">
        <v>443</v>
      </c>
      <c r="F10" s="9">
        <v>42736</v>
      </c>
      <c r="G10" s="9">
        <v>42916</v>
      </c>
      <c r="H10" s="51"/>
      <c r="I10" s="16">
        <v>71.600000000000009</v>
      </c>
      <c r="J10" s="17">
        <v>4.4000000000000004</v>
      </c>
      <c r="K10" s="6">
        <v>1120</v>
      </c>
      <c r="L10" s="17"/>
      <c r="M10" s="17"/>
      <c r="N10" s="17"/>
      <c r="O10" s="56"/>
    </row>
    <row r="11" spans="1:15" x14ac:dyDescent="0.25">
      <c r="A11" s="46"/>
      <c r="B11" s="46"/>
      <c r="C11" s="46"/>
      <c r="D11" s="52"/>
      <c r="E11" s="52"/>
      <c r="F11" s="9">
        <v>42917</v>
      </c>
      <c r="G11" s="9">
        <v>43100</v>
      </c>
      <c r="H11" s="52"/>
      <c r="I11" s="16">
        <v>73.6952</v>
      </c>
      <c r="J11" s="17">
        <v>4.55</v>
      </c>
      <c r="K11" s="17">
        <v>1152.42</v>
      </c>
      <c r="L11" s="17"/>
      <c r="M11" s="17"/>
      <c r="N11" s="17"/>
      <c r="O11" s="57"/>
    </row>
    <row r="12" spans="1:15" x14ac:dyDescent="0.25">
      <c r="A12" s="46"/>
      <c r="B12" s="46"/>
      <c r="C12" s="46"/>
      <c r="D12" s="51">
        <v>42723</v>
      </c>
      <c r="E12" s="51" t="s">
        <v>442</v>
      </c>
      <c r="F12" s="9">
        <v>42736</v>
      </c>
      <c r="G12" s="9">
        <v>42916</v>
      </c>
      <c r="H12" s="51"/>
      <c r="I12" s="16"/>
      <c r="J12" s="8"/>
      <c r="K12" s="8"/>
      <c r="L12" s="8">
        <v>84.49</v>
      </c>
      <c r="M12" s="17">
        <v>5.19</v>
      </c>
      <c r="N12" s="17">
        <v>1321.6</v>
      </c>
      <c r="O12" s="56"/>
    </row>
    <row r="13" spans="1:15" x14ac:dyDescent="0.25">
      <c r="A13" s="48"/>
      <c r="B13" s="48"/>
      <c r="C13" s="48"/>
      <c r="D13" s="52"/>
      <c r="E13" s="52"/>
      <c r="F13" s="9">
        <v>42917</v>
      </c>
      <c r="G13" s="9">
        <v>43100</v>
      </c>
      <c r="H13" s="52"/>
      <c r="I13" s="16"/>
      <c r="J13" s="8"/>
      <c r="K13" s="8"/>
      <c r="L13" s="8">
        <v>86.96</v>
      </c>
      <c r="M13" s="17">
        <v>5.37</v>
      </c>
      <c r="N13" s="17">
        <v>1359.86</v>
      </c>
      <c r="O13" s="57"/>
    </row>
    <row r="14" spans="1:15" x14ac:dyDescent="0.25">
      <c r="A14" s="47" t="s">
        <v>164</v>
      </c>
      <c r="B14" s="47" t="s">
        <v>276</v>
      </c>
      <c r="C14" s="46" t="s">
        <v>337</v>
      </c>
      <c r="D14" s="51">
        <v>42723</v>
      </c>
      <c r="E14" s="51" t="s">
        <v>441</v>
      </c>
      <c r="F14" s="9">
        <v>42736</v>
      </c>
      <c r="G14" s="9">
        <v>42916</v>
      </c>
      <c r="H14" s="51"/>
      <c r="I14" s="16">
        <f>K14*0.06+J14</f>
        <v>264.06979999999999</v>
      </c>
      <c r="J14" s="6">
        <v>39.92</v>
      </c>
      <c r="K14" s="6">
        <v>3735.83</v>
      </c>
      <c r="L14" s="6"/>
      <c r="M14" s="6"/>
      <c r="N14" s="19"/>
      <c r="O14" s="56"/>
    </row>
    <row r="15" spans="1:15" x14ac:dyDescent="0.25">
      <c r="A15" s="46"/>
      <c r="B15" s="46"/>
      <c r="C15" s="46"/>
      <c r="D15" s="52"/>
      <c r="E15" s="55"/>
      <c r="F15" s="9">
        <v>42917</v>
      </c>
      <c r="G15" s="9">
        <v>43100</v>
      </c>
      <c r="H15" s="52"/>
      <c r="I15" s="16">
        <f>K15*0.06+J15</f>
        <v>273.06119999999999</v>
      </c>
      <c r="J15" s="17">
        <v>41.28</v>
      </c>
      <c r="K15" s="17">
        <v>3863.02</v>
      </c>
      <c r="L15" s="6"/>
      <c r="M15" s="6"/>
      <c r="N15" s="19"/>
      <c r="O15" s="57"/>
    </row>
    <row r="16" spans="1:15" x14ac:dyDescent="0.25">
      <c r="A16" s="46"/>
      <c r="B16" s="46"/>
      <c r="C16" s="46"/>
      <c r="D16" s="51">
        <v>42723</v>
      </c>
      <c r="E16" s="51" t="s">
        <v>442</v>
      </c>
      <c r="F16" s="9">
        <v>42736</v>
      </c>
      <c r="G16" s="9">
        <v>42916</v>
      </c>
      <c r="H16" s="51"/>
      <c r="I16" s="16"/>
      <c r="J16" s="17"/>
      <c r="K16" s="17"/>
      <c r="L16" s="6">
        <v>121.8</v>
      </c>
      <c r="M16" s="6">
        <v>28.83</v>
      </c>
      <c r="N16" s="6">
        <v>1549.81</v>
      </c>
      <c r="O16" s="56"/>
    </row>
    <row r="17" spans="1:15" x14ac:dyDescent="0.25">
      <c r="A17" s="46"/>
      <c r="B17" s="46"/>
      <c r="C17" s="46"/>
      <c r="D17" s="52"/>
      <c r="E17" s="52"/>
      <c r="F17" s="9">
        <v>42917</v>
      </c>
      <c r="G17" s="9">
        <v>43100</v>
      </c>
      <c r="H17" s="52"/>
      <c r="I17" s="16"/>
      <c r="J17" s="8"/>
      <c r="K17" s="8"/>
      <c r="L17" s="6">
        <v>125.96</v>
      </c>
      <c r="M17" s="6">
        <v>29.81</v>
      </c>
      <c r="N17" s="6">
        <v>1602.5</v>
      </c>
      <c r="O17" s="57"/>
    </row>
    <row r="18" spans="1:15" x14ac:dyDescent="0.25">
      <c r="A18" s="47" t="s">
        <v>164</v>
      </c>
      <c r="B18" s="47" t="s">
        <v>165</v>
      </c>
      <c r="C18" s="47" t="s">
        <v>260</v>
      </c>
      <c r="D18" s="51">
        <v>42723</v>
      </c>
      <c r="E18" s="51" t="s">
        <v>427</v>
      </c>
      <c r="F18" s="9">
        <v>42736</v>
      </c>
      <c r="G18" s="9">
        <v>42916</v>
      </c>
      <c r="H18" s="51"/>
      <c r="I18" s="16">
        <f>K18*0.06+J18</f>
        <v>208.39000000000001</v>
      </c>
      <c r="J18" s="6">
        <v>24.49</v>
      </c>
      <c r="K18" s="6">
        <v>3065</v>
      </c>
      <c r="L18" s="8"/>
      <c r="M18" s="1"/>
      <c r="N18" s="2"/>
      <c r="O18" s="56"/>
    </row>
    <row r="19" spans="1:15" x14ac:dyDescent="0.25">
      <c r="A19" s="46"/>
      <c r="B19" s="46"/>
      <c r="C19" s="46"/>
      <c r="D19" s="52"/>
      <c r="E19" s="52"/>
      <c r="F19" s="9">
        <v>42917</v>
      </c>
      <c r="G19" s="9">
        <v>43100</v>
      </c>
      <c r="H19" s="52"/>
      <c r="I19" s="16">
        <f>K19*0.06+J19</f>
        <v>215.96879999999999</v>
      </c>
      <c r="J19" s="17">
        <v>25.83</v>
      </c>
      <c r="K19" s="17">
        <v>3168.98</v>
      </c>
      <c r="L19" s="8"/>
      <c r="M19" s="1"/>
      <c r="N19" s="2"/>
      <c r="O19" s="57"/>
    </row>
    <row r="20" spans="1:15" x14ac:dyDescent="0.25">
      <c r="A20" s="46"/>
      <c r="B20" s="46"/>
      <c r="C20" s="46"/>
      <c r="D20" s="51">
        <v>42723</v>
      </c>
      <c r="E20" s="51" t="s">
        <v>429</v>
      </c>
      <c r="F20" s="9">
        <v>42736</v>
      </c>
      <c r="G20" s="9">
        <v>42916</v>
      </c>
      <c r="H20" s="51"/>
      <c r="I20" s="16"/>
      <c r="J20" s="8"/>
      <c r="K20" s="8"/>
      <c r="L20" s="6">
        <v>98.6</v>
      </c>
      <c r="M20" s="6">
        <v>11.59</v>
      </c>
      <c r="N20" s="6">
        <v>1450.2</v>
      </c>
      <c r="O20" s="56"/>
    </row>
    <row r="21" spans="1:15" x14ac:dyDescent="0.25">
      <c r="A21" s="48"/>
      <c r="B21" s="48"/>
      <c r="C21" s="48"/>
      <c r="D21" s="52"/>
      <c r="E21" s="52"/>
      <c r="F21" s="9">
        <v>42917</v>
      </c>
      <c r="G21" s="9">
        <v>43100</v>
      </c>
      <c r="H21" s="52"/>
      <c r="I21" s="16"/>
      <c r="J21" s="8"/>
      <c r="K21" s="8"/>
      <c r="L21" s="6">
        <v>101.95</v>
      </c>
      <c r="M21" s="6">
        <v>24.59</v>
      </c>
      <c r="N21" s="6">
        <v>1289.3399999999999</v>
      </c>
      <c r="O21" s="57"/>
    </row>
    <row r="22" spans="1:15" x14ac:dyDescent="0.25">
      <c r="A22" s="47" t="s">
        <v>164</v>
      </c>
      <c r="B22" s="47" t="s">
        <v>166</v>
      </c>
      <c r="C22" s="47" t="s">
        <v>260</v>
      </c>
      <c r="D22" s="51">
        <v>42723</v>
      </c>
      <c r="E22" s="51" t="s">
        <v>427</v>
      </c>
      <c r="F22" s="9">
        <v>42736</v>
      </c>
      <c r="G22" s="9">
        <v>42916</v>
      </c>
      <c r="H22" s="51"/>
      <c r="I22" s="16">
        <f>K22*0.06+J22</f>
        <v>208.39000000000001</v>
      </c>
      <c r="J22" s="6">
        <v>24.49</v>
      </c>
      <c r="K22" s="6">
        <v>3065</v>
      </c>
      <c r="L22" s="8"/>
      <c r="M22" s="1"/>
      <c r="N22" s="2"/>
      <c r="O22" s="56"/>
    </row>
    <row r="23" spans="1:15" x14ac:dyDescent="0.25">
      <c r="A23" s="46"/>
      <c r="B23" s="46"/>
      <c r="C23" s="46"/>
      <c r="D23" s="52"/>
      <c r="E23" s="52"/>
      <c r="F23" s="9">
        <v>42917</v>
      </c>
      <c r="G23" s="9">
        <v>43100</v>
      </c>
      <c r="H23" s="52"/>
      <c r="I23" s="16">
        <f>K23*0.06+J23</f>
        <v>215.96879999999999</v>
      </c>
      <c r="J23" s="17">
        <v>25.83</v>
      </c>
      <c r="K23" s="17">
        <v>3168.98</v>
      </c>
      <c r="L23" s="8"/>
      <c r="M23" s="1"/>
      <c r="N23" s="2"/>
      <c r="O23" s="57"/>
    </row>
    <row r="24" spans="1:15" x14ac:dyDescent="0.25">
      <c r="A24" s="46"/>
      <c r="B24" s="46"/>
      <c r="C24" s="46"/>
      <c r="D24" s="51">
        <v>42723</v>
      </c>
      <c r="E24" s="51" t="s">
        <v>429</v>
      </c>
      <c r="F24" s="9">
        <v>42736</v>
      </c>
      <c r="G24" s="9">
        <v>42916</v>
      </c>
      <c r="H24" s="51"/>
      <c r="I24" s="16"/>
      <c r="J24" s="8"/>
      <c r="K24" s="8"/>
      <c r="L24" s="6">
        <v>121.8</v>
      </c>
      <c r="M24" s="6">
        <v>14.31</v>
      </c>
      <c r="N24" s="6">
        <v>1791.49</v>
      </c>
      <c r="O24" s="56"/>
    </row>
    <row r="25" spans="1:15" x14ac:dyDescent="0.25">
      <c r="A25" s="48"/>
      <c r="B25" s="48"/>
      <c r="C25" s="48"/>
      <c r="D25" s="52"/>
      <c r="E25" s="52"/>
      <c r="F25" s="9">
        <v>42917</v>
      </c>
      <c r="G25" s="9">
        <v>43100</v>
      </c>
      <c r="H25" s="52"/>
      <c r="I25" s="16"/>
      <c r="J25" s="8"/>
      <c r="K25" s="8"/>
      <c r="L25" s="43">
        <v>125.94</v>
      </c>
      <c r="M25" s="6">
        <v>30.38</v>
      </c>
      <c r="N25" s="6">
        <v>1592.74</v>
      </c>
      <c r="O25" s="57"/>
    </row>
    <row r="26" spans="1:15" x14ac:dyDescent="0.25">
      <c r="A26" s="47" t="s">
        <v>164</v>
      </c>
      <c r="B26" s="47" t="s">
        <v>167</v>
      </c>
      <c r="C26" s="47" t="s">
        <v>259</v>
      </c>
      <c r="D26" s="51">
        <v>42720</v>
      </c>
      <c r="E26" s="51" t="s">
        <v>288</v>
      </c>
      <c r="F26" s="9">
        <v>42736</v>
      </c>
      <c r="G26" s="9">
        <v>42916</v>
      </c>
      <c r="H26" s="51"/>
      <c r="I26" s="16">
        <f>K26*0.06+J26</f>
        <v>162.89999999999998</v>
      </c>
      <c r="J26" s="6">
        <v>23.1</v>
      </c>
      <c r="K26" s="6">
        <v>2330</v>
      </c>
      <c r="L26" s="8"/>
      <c r="M26" s="1"/>
      <c r="N26" s="2"/>
      <c r="O26" s="56"/>
    </row>
    <row r="27" spans="1:15" x14ac:dyDescent="0.25">
      <c r="A27" s="46"/>
      <c r="B27" s="46"/>
      <c r="C27" s="46"/>
      <c r="D27" s="52"/>
      <c r="E27" s="52"/>
      <c r="F27" s="9">
        <v>42917</v>
      </c>
      <c r="G27" s="9">
        <v>43100</v>
      </c>
      <c r="H27" s="52"/>
      <c r="I27" s="16">
        <f>K27*0.06+J27</f>
        <v>168.27719999999999</v>
      </c>
      <c r="J27" s="17">
        <v>23.79</v>
      </c>
      <c r="K27" s="17">
        <v>2408.12</v>
      </c>
      <c r="L27" s="8"/>
      <c r="M27" s="1"/>
      <c r="N27" s="2"/>
      <c r="O27" s="57"/>
    </row>
    <row r="28" spans="1:15" x14ac:dyDescent="0.25">
      <c r="A28" s="46"/>
      <c r="B28" s="46"/>
      <c r="C28" s="46"/>
      <c r="D28" s="51">
        <v>42723</v>
      </c>
      <c r="E28" s="51" t="s">
        <v>442</v>
      </c>
      <c r="F28" s="9">
        <v>42736</v>
      </c>
      <c r="G28" s="9">
        <v>42916</v>
      </c>
      <c r="H28" s="51"/>
      <c r="I28" s="16"/>
      <c r="J28" s="8"/>
      <c r="K28" s="8"/>
      <c r="L28" s="6">
        <v>92.96</v>
      </c>
      <c r="M28" s="6">
        <v>13.07</v>
      </c>
      <c r="N28" s="6">
        <v>1331.53</v>
      </c>
      <c r="O28" s="56"/>
    </row>
    <row r="29" spans="1:15" x14ac:dyDescent="0.25">
      <c r="A29" s="48"/>
      <c r="B29" s="48"/>
      <c r="C29" s="48"/>
      <c r="D29" s="52"/>
      <c r="E29" s="52"/>
      <c r="F29" s="9">
        <v>42917</v>
      </c>
      <c r="G29" s="9">
        <v>43100</v>
      </c>
      <c r="H29" s="52"/>
      <c r="I29" s="16"/>
      <c r="J29" s="8"/>
      <c r="K29" s="8"/>
      <c r="L29" s="6">
        <v>96.12</v>
      </c>
      <c r="M29" s="6">
        <v>13.51</v>
      </c>
      <c r="N29" s="6">
        <v>1376.8</v>
      </c>
      <c r="O29" s="57"/>
    </row>
    <row r="30" spans="1:15" x14ac:dyDescent="0.25">
      <c r="A30" s="47" t="s">
        <v>164</v>
      </c>
      <c r="B30" s="47" t="s">
        <v>168</v>
      </c>
      <c r="C30" s="47" t="s">
        <v>259</v>
      </c>
      <c r="D30" s="51">
        <v>42720</v>
      </c>
      <c r="E30" s="51" t="s">
        <v>288</v>
      </c>
      <c r="F30" s="9">
        <v>42736</v>
      </c>
      <c r="G30" s="9">
        <v>42916</v>
      </c>
      <c r="H30" s="51"/>
      <c r="I30" s="16">
        <f>K30*0.06+J30</f>
        <v>162.89999999999998</v>
      </c>
      <c r="J30" s="6">
        <v>23.1</v>
      </c>
      <c r="K30" s="6">
        <v>2330</v>
      </c>
      <c r="L30" s="8"/>
      <c r="M30" s="1"/>
      <c r="N30" s="2"/>
      <c r="O30" s="56"/>
    </row>
    <row r="31" spans="1:15" x14ac:dyDescent="0.25">
      <c r="A31" s="46"/>
      <c r="B31" s="46"/>
      <c r="C31" s="46"/>
      <c r="D31" s="52"/>
      <c r="E31" s="55"/>
      <c r="F31" s="9">
        <v>42917</v>
      </c>
      <c r="G31" s="9">
        <v>43100</v>
      </c>
      <c r="H31" s="52"/>
      <c r="I31" s="16">
        <f>K31*0.06+J31</f>
        <v>168.27719999999999</v>
      </c>
      <c r="J31" s="17">
        <v>23.79</v>
      </c>
      <c r="K31" s="17">
        <v>2408.12</v>
      </c>
      <c r="L31" s="8"/>
      <c r="M31" s="1"/>
      <c r="N31" s="2"/>
      <c r="O31" s="57"/>
    </row>
    <row r="32" spans="1:15" x14ac:dyDescent="0.25">
      <c r="A32" s="46"/>
      <c r="B32" s="46"/>
      <c r="C32" s="46"/>
      <c r="D32" s="51">
        <v>42723</v>
      </c>
      <c r="E32" s="51" t="s">
        <v>442</v>
      </c>
      <c r="F32" s="9">
        <v>42736</v>
      </c>
      <c r="G32" s="9">
        <v>42916</v>
      </c>
      <c r="H32" s="51"/>
      <c r="I32" s="16"/>
      <c r="J32" s="8"/>
      <c r="K32" s="8"/>
      <c r="L32" s="6">
        <v>121.8</v>
      </c>
      <c r="M32" s="6">
        <v>17.13</v>
      </c>
      <c r="N32" s="6">
        <v>1744.6</v>
      </c>
      <c r="O32" s="56"/>
    </row>
    <row r="33" spans="1:15" x14ac:dyDescent="0.25">
      <c r="A33" s="48"/>
      <c r="B33" s="48"/>
      <c r="C33" s="48"/>
      <c r="D33" s="52"/>
      <c r="E33" s="52"/>
      <c r="F33" s="9">
        <v>42917</v>
      </c>
      <c r="G33" s="9">
        <v>43100</v>
      </c>
      <c r="H33" s="52"/>
      <c r="I33" s="16"/>
      <c r="J33" s="8"/>
      <c r="K33" s="8"/>
      <c r="L33" s="6">
        <v>125.95</v>
      </c>
      <c r="M33" s="6">
        <v>17.72</v>
      </c>
      <c r="N33" s="6">
        <v>1803.91</v>
      </c>
      <c r="O33" s="57"/>
    </row>
    <row r="34" spans="1:15" x14ac:dyDescent="0.25">
      <c r="A34" s="47" t="s">
        <v>164</v>
      </c>
      <c r="B34" s="47" t="s">
        <v>114</v>
      </c>
      <c r="C34" s="47" t="s">
        <v>260</v>
      </c>
      <c r="D34" s="51">
        <v>42723</v>
      </c>
      <c r="E34" s="51" t="s">
        <v>428</v>
      </c>
      <c r="F34" s="9">
        <v>42736</v>
      </c>
      <c r="G34" s="9">
        <v>42916</v>
      </c>
      <c r="H34" s="51"/>
      <c r="I34" s="16">
        <f>K34*0.06+J34</f>
        <v>150.50639999999999</v>
      </c>
      <c r="J34" s="17">
        <v>36.06</v>
      </c>
      <c r="K34" s="17">
        <v>1907.44</v>
      </c>
      <c r="L34" s="6"/>
      <c r="M34" s="6"/>
      <c r="N34" s="19"/>
      <c r="O34" s="56"/>
    </row>
    <row r="35" spans="1:15" x14ac:dyDescent="0.25">
      <c r="A35" s="46"/>
      <c r="B35" s="46"/>
      <c r="C35" s="46"/>
      <c r="D35" s="52"/>
      <c r="E35" s="52"/>
      <c r="F35" s="9">
        <v>42917</v>
      </c>
      <c r="G35" s="9">
        <v>43100</v>
      </c>
      <c r="H35" s="52"/>
      <c r="I35" s="16">
        <f>K35*0.06+J35</f>
        <v>154.56559999999999</v>
      </c>
      <c r="J35" s="17">
        <v>37.28</v>
      </c>
      <c r="K35" s="17">
        <v>1954.76</v>
      </c>
      <c r="L35" s="6"/>
      <c r="M35" s="6"/>
      <c r="N35" s="19"/>
      <c r="O35" s="57"/>
    </row>
    <row r="36" spans="1:15" x14ac:dyDescent="0.25">
      <c r="A36" s="46"/>
      <c r="B36" s="46"/>
      <c r="C36" s="46"/>
      <c r="D36" s="51">
        <v>42723</v>
      </c>
      <c r="E36" s="51" t="s">
        <v>429</v>
      </c>
      <c r="F36" s="9">
        <v>42736</v>
      </c>
      <c r="G36" s="9">
        <v>42916</v>
      </c>
      <c r="H36" s="51"/>
      <c r="I36" s="16"/>
      <c r="J36" s="17"/>
      <c r="K36" s="17"/>
      <c r="L36" s="6">
        <v>76.38</v>
      </c>
      <c r="M36" s="6">
        <v>18.63</v>
      </c>
      <c r="N36" s="6">
        <v>962.44</v>
      </c>
      <c r="O36" s="56"/>
    </row>
    <row r="37" spans="1:15" x14ac:dyDescent="0.25">
      <c r="A37" s="46"/>
      <c r="B37" s="48"/>
      <c r="C37" s="48"/>
      <c r="D37" s="52"/>
      <c r="E37" s="52"/>
      <c r="F37" s="9">
        <v>42917</v>
      </c>
      <c r="G37" s="9">
        <v>43100</v>
      </c>
      <c r="H37" s="52"/>
      <c r="I37" s="16"/>
      <c r="J37" s="8"/>
      <c r="K37" s="8"/>
      <c r="L37" s="6">
        <v>79.28</v>
      </c>
      <c r="M37" s="6">
        <v>19.12</v>
      </c>
      <c r="N37" s="6">
        <v>1002.64</v>
      </c>
      <c r="O37" s="57"/>
    </row>
    <row r="38" spans="1:15" ht="25.5" customHeight="1" x14ac:dyDescent="0.25">
      <c r="A38" s="15">
        <v>2</v>
      </c>
      <c r="B38" s="85" t="s">
        <v>119</v>
      </c>
      <c r="C38" s="86"/>
      <c r="D38" s="86"/>
      <c r="E38" s="86"/>
      <c r="F38" s="86"/>
      <c r="G38" s="86"/>
      <c r="H38" s="86"/>
      <c r="I38" s="86"/>
      <c r="J38" s="86"/>
      <c r="K38" s="86"/>
      <c r="L38" s="86"/>
      <c r="M38" s="86"/>
      <c r="N38" s="86"/>
      <c r="O38" s="87"/>
    </row>
    <row r="39" spans="1:15" x14ac:dyDescent="0.25">
      <c r="A39" s="47" t="s">
        <v>182</v>
      </c>
      <c r="B39" s="47" t="s">
        <v>183</v>
      </c>
      <c r="C39" s="47" t="s">
        <v>190</v>
      </c>
      <c r="D39" s="51">
        <v>42338</v>
      </c>
      <c r="E39" s="51" t="s">
        <v>287</v>
      </c>
      <c r="F39" s="9">
        <v>42736</v>
      </c>
      <c r="G39" s="9">
        <v>42916</v>
      </c>
      <c r="H39" s="51" t="s">
        <v>444</v>
      </c>
      <c r="I39" s="6">
        <f>K39*0.06+J39</f>
        <v>97.141599999999983</v>
      </c>
      <c r="J39" s="6">
        <v>27.4</v>
      </c>
      <c r="K39" s="8">
        <v>1162.3599999999999</v>
      </c>
      <c r="L39" s="20">
        <f>N39*0.06+M39</f>
        <v>0</v>
      </c>
      <c r="M39" s="21"/>
      <c r="N39" s="21"/>
      <c r="O39" s="53" t="s">
        <v>250</v>
      </c>
    </row>
    <row r="40" spans="1:15" x14ac:dyDescent="0.25">
      <c r="A40" s="46"/>
      <c r="B40" s="46"/>
      <c r="C40" s="46"/>
      <c r="D40" s="55"/>
      <c r="E40" s="55"/>
      <c r="F40" s="9">
        <v>42917</v>
      </c>
      <c r="G40" s="9">
        <v>43100</v>
      </c>
      <c r="H40" s="55"/>
      <c r="I40" s="6">
        <f>K40*0.06+J40</f>
        <v>100.43159999999999</v>
      </c>
      <c r="J40" s="6">
        <v>30.69</v>
      </c>
      <c r="K40" s="8">
        <v>1162.3599999999999</v>
      </c>
      <c r="L40" s="20">
        <f>N40*0.06+M40</f>
        <v>0</v>
      </c>
      <c r="M40" s="21"/>
      <c r="N40" s="21"/>
      <c r="O40" s="54"/>
    </row>
    <row r="41" spans="1:15" x14ac:dyDescent="0.25">
      <c r="A41" s="46"/>
      <c r="B41" s="46"/>
      <c r="C41" s="46"/>
      <c r="D41" s="55"/>
      <c r="E41" s="55"/>
      <c r="F41" s="9">
        <v>42736</v>
      </c>
      <c r="G41" s="9">
        <v>42916</v>
      </c>
      <c r="H41" s="55"/>
      <c r="I41" s="6">
        <f>K41*0.06</f>
        <v>69.741599999999991</v>
      </c>
      <c r="J41" s="8" t="s">
        <v>67</v>
      </c>
      <c r="K41" s="8">
        <v>1162.3599999999999</v>
      </c>
      <c r="L41" s="20">
        <f>N41*0.06+M41</f>
        <v>0</v>
      </c>
      <c r="M41" s="21"/>
      <c r="N41" s="21"/>
      <c r="O41" s="53" t="s">
        <v>281</v>
      </c>
    </row>
    <row r="42" spans="1:15" x14ac:dyDescent="0.25">
      <c r="A42" s="46"/>
      <c r="B42" s="46"/>
      <c r="C42" s="46"/>
      <c r="D42" s="52"/>
      <c r="E42" s="52"/>
      <c r="F42" s="9">
        <v>42917</v>
      </c>
      <c r="G42" s="9">
        <v>43100</v>
      </c>
      <c r="H42" s="52"/>
      <c r="I42" s="6">
        <f>K42*0.06</f>
        <v>69.741599999999991</v>
      </c>
      <c r="J42" s="8" t="s">
        <v>67</v>
      </c>
      <c r="K42" s="8">
        <v>1162.3599999999999</v>
      </c>
      <c r="L42" s="20">
        <f>N42*0.06+M42</f>
        <v>0</v>
      </c>
      <c r="M42" s="21"/>
      <c r="N42" s="21"/>
      <c r="O42" s="54"/>
    </row>
    <row r="43" spans="1:15" x14ac:dyDescent="0.25">
      <c r="A43" s="46"/>
      <c r="B43" s="46"/>
      <c r="C43" s="46"/>
      <c r="D43" s="51">
        <v>42723</v>
      </c>
      <c r="E43" s="51" t="s">
        <v>390</v>
      </c>
      <c r="F43" s="9">
        <v>42736</v>
      </c>
      <c r="G43" s="9">
        <v>42916</v>
      </c>
      <c r="H43" s="47"/>
      <c r="I43" s="6"/>
      <c r="J43" s="8"/>
      <c r="K43" s="8"/>
      <c r="L43" s="20">
        <f>N43*0.06+M43</f>
        <v>87.65</v>
      </c>
      <c r="M43" s="6">
        <v>27.483178645733432</v>
      </c>
      <c r="N43" s="6">
        <v>1002.7803559044429</v>
      </c>
      <c r="O43" s="70" t="s">
        <v>250</v>
      </c>
    </row>
    <row r="44" spans="1:15" x14ac:dyDescent="0.25">
      <c r="A44" s="46"/>
      <c r="B44" s="46"/>
      <c r="C44" s="46"/>
      <c r="D44" s="55"/>
      <c r="E44" s="55"/>
      <c r="F44" s="9">
        <v>42917</v>
      </c>
      <c r="G44" s="9">
        <v>43100</v>
      </c>
      <c r="H44" s="46"/>
      <c r="I44" s="6"/>
      <c r="J44" s="8"/>
      <c r="K44" s="8"/>
      <c r="L44" s="22">
        <v>100.8</v>
      </c>
      <c r="M44" s="6">
        <v>31.6</v>
      </c>
      <c r="N44" s="6">
        <v>1153.2</v>
      </c>
      <c r="O44" s="70"/>
    </row>
    <row r="45" spans="1:15" x14ac:dyDescent="0.25">
      <c r="A45" s="46"/>
      <c r="B45" s="46"/>
      <c r="C45" s="46"/>
      <c r="D45" s="55"/>
      <c r="E45" s="55"/>
      <c r="F45" s="9">
        <v>42736</v>
      </c>
      <c r="G45" s="9">
        <v>42916</v>
      </c>
      <c r="H45" s="46"/>
      <c r="I45" s="6"/>
      <c r="J45" s="8"/>
      <c r="K45" s="8"/>
      <c r="L45" s="20">
        <v>143.88</v>
      </c>
      <c r="M45" s="6">
        <v>61.58</v>
      </c>
      <c r="N45" s="6">
        <v>1371.58</v>
      </c>
      <c r="O45" s="53" t="s">
        <v>283</v>
      </c>
    </row>
    <row r="46" spans="1:15" x14ac:dyDescent="0.25">
      <c r="A46" s="48"/>
      <c r="B46" s="48"/>
      <c r="C46" s="48"/>
      <c r="D46" s="52"/>
      <c r="E46" s="52"/>
      <c r="F46" s="9">
        <v>42917</v>
      </c>
      <c r="G46" s="9">
        <v>43100</v>
      </c>
      <c r="H46" s="48"/>
      <c r="I46" s="6"/>
      <c r="J46" s="3"/>
      <c r="K46" s="3"/>
      <c r="L46" s="20">
        <v>143.88</v>
      </c>
      <c r="M46" s="6">
        <v>61.58</v>
      </c>
      <c r="N46" s="6">
        <v>1371.58</v>
      </c>
      <c r="O46" s="54"/>
    </row>
    <row r="47" spans="1:15" x14ac:dyDescent="0.25">
      <c r="A47" s="47" t="s">
        <v>182</v>
      </c>
      <c r="B47" s="47" t="s">
        <v>184</v>
      </c>
      <c r="C47" s="47" t="s">
        <v>190</v>
      </c>
      <c r="D47" s="51">
        <v>42338</v>
      </c>
      <c r="E47" s="51" t="s">
        <v>287</v>
      </c>
      <c r="F47" s="9">
        <v>42736</v>
      </c>
      <c r="G47" s="9">
        <v>42916</v>
      </c>
      <c r="H47" s="47" t="s">
        <v>444</v>
      </c>
      <c r="I47" s="6">
        <f>K47*0.06+J47</f>
        <v>97.141599999999983</v>
      </c>
      <c r="J47" s="8">
        <v>27.4</v>
      </c>
      <c r="K47" s="8">
        <v>1162.3599999999999</v>
      </c>
      <c r="L47" s="20">
        <f>N47*0.06+M47</f>
        <v>0</v>
      </c>
      <c r="M47" s="23"/>
      <c r="N47" s="23"/>
      <c r="O47" s="70" t="s">
        <v>250</v>
      </c>
    </row>
    <row r="48" spans="1:15" x14ac:dyDescent="0.25">
      <c r="A48" s="46"/>
      <c r="B48" s="46"/>
      <c r="C48" s="46"/>
      <c r="D48" s="55"/>
      <c r="E48" s="55"/>
      <c r="F48" s="9">
        <v>42917</v>
      </c>
      <c r="G48" s="9">
        <v>43100</v>
      </c>
      <c r="H48" s="46"/>
      <c r="I48" s="6">
        <f>K48*0.06+J48</f>
        <v>100.43159999999999</v>
      </c>
      <c r="J48" s="6">
        <v>30.69</v>
      </c>
      <c r="K48" s="8">
        <v>1162.3599999999999</v>
      </c>
      <c r="L48" s="20">
        <f>N48*0.06+M48</f>
        <v>0</v>
      </c>
      <c r="M48" s="23"/>
      <c r="N48" s="23"/>
      <c r="O48" s="70"/>
    </row>
    <row r="49" spans="1:15" x14ac:dyDescent="0.25">
      <c r="A49" s="46"/>
      <c r="B49" s="46"/>
      <c r="C49" s="46"/>
      <c r="D49" s="55"/>
      <c r="E49" s="55"/>
      <c r="F49" s="9">
        <v>42736</v>
      </c>
      <c r="G49" s="9">
        <v>42916</v>
      </c>
      <c r="H49" s="46"/>
      <c r="I49" s="6">
        <f>K49*0.06</f>
        <v>69.741599999999991</v>
      </c>
      <c r="J49" s="8" t="s">
        <v>67</v>
      </c>
      <c r="K49" s="8">
        <v>1162.3599999999999</v>
      </c>
      <c r="L49" s="20">
        <f>N49*0.06+M49</f>
        <v>0</v>
      </c>
      <c r="M49" s="23"/>
      <c r="N49" s="23"/>
      <c r="O49" s="53" t="s">
        <v>281</v>
      </c>
    </row>
    <row r="50" spans="1:15" x14ac:dyDescent="0.25">
      <c r="A50" s="46"/>
      <c r="B50" s="46"/>
      <c r="C50" s="46"/>
      <c r="D50" s="52"/>
      <c r="E50" s="52"/>
      <c r="F50" s="9">
        <v>42917</v>
      </c>
      <c r="G50" s="9">
        <v>43100</v>
      </c>
      <c r="H50" s="48"/>
      <c r="I50" s="6">
        <f>K50*0.06</f>
        <v>69.741599999999991</v>
      </c>
      <c r="J50" s="8" t="s">
        <v>67</v>
      </c>
      <c r="K50" s="8">
        <v>1162.3599999999999</v>
      </c>
      <c r="L50" s="20">
        <f>N50*0.06+M50</f>
        <v>0</v>
      </c>
      <c r="M50" s="23"/>
      <c r="N50" s="23"/>
      <c r="O50" s="54"/>
    </row>
    <row r="51" spans="1:15" x14ac:dyDescent="0.25">
      <c r="A51" s="46"/>
      <c r="B51" s="46"/>
      <c r="C51" s="46"/>
      <c r="D51" s="51">
        <v>42723</v>
      </c>
      <c r="E51" s="51" t="s">
        <v>390</v>
      </c>
      <c r="F51" s="9">
        <v>42736</v>
      </c>
      <c r="G51" s="9">
        <v>42916</v>
      </c>
      <c r="H51" s="47"/>
      <c r="I51" s="6"/>
      <c r="J51" s="8"/>
      <c r="K51" s="8"/>
      <c r="L51" s="20">
        <f>N51*0.06+M51</f>
        <v>87.65</v>
      </c>
      <c r="M51" s="6">
        <v>27.483178645733432</v>
      </c>
      <c r="N51" s="6">
        <v>1002.7803559044429</v>
      </c>
      <c r="O51" s="70" t="s">
        <v>250</v>
      </c>
    </row>
    <row r="52" spans="1:15" x14ac:dyDescent="0.25">
      <c r="A52" s="46"/>
      <c r="B52" s="46"/>
      <c r="C52" s="46"/>
      <c r="D52" s="55"/>
      <c r="E52" s="55"/>
      <c r="F52" s="9">
        <v>42917</v>
      </c>
      <c r="G52" s="9">
        <v>43100</v>
      </c>
      <c r="H52" s="46"/>
      <c r="I52" s="6"/>
      <c r="J52" s="8"/>
      <c r="K52" s="8"/>
      <c r="L52" s="20">
        <v>90.72</v>
      </c>
      <c r="M52" s="6">
        <v>28.44</v>
      </c>
      <c r="N52" s="6">
        <v>1037.8800000000001</v>
      </c>
      <c r="O52" s="70"/>
    </row>
    <row r="53" spans="1:15" x14ac:dyDescent="0.25">
      <c r="A53" s="46"/>
      <c r="B53" s="46"/>
      <c r="C53" s="46"/>
      <c r="D53" s="55"/>
      <c r="E53" s="55"/>
      <c r="F53" s="9">
        <v>42736</v>
      </c>
      <c r="G53" s="9">
        <v>42916</v>
      </c>
      <c r="H53" s="46"/>
      <c r="I53" s="6"/>
      <c r="J53" s="8"/>
      <c r="K53" s="8"/>
      <c r="L53" s="20">
        <v>143.88</v>
      </c>
      <c r="M53" s="6">
        <v>61.58</v>
      </c>
      <c r="N53" s="6">
        <v>1371.58</v>
      </c>
      <c r="O53" s="53" t="s">
        <v>283</v>
      </c>
    </row>
    <row r="54" spans="1:15" x14ac:dyDescent="0.25">
      <c r="A54" s="48"/>
      <c r="B54" s="48"/>
      <c r="C54" s="48"/>
      <c r="D54" s="52"/>
      <c r="E54" s="52"/>
      <c r="F54" s="9">
        <v>42917</v>
      </c>
      <c r="G54" s="9">
        <v>43100</v>
      </c>
      <c r="H54" s="48"/>
      <c r="I54" s="6"/>
      <c r="J54" s="8"/>
      <c r="K54" s="8"/>
      <c r="L54" s="20">
        <v>143.88</v>
      </c>
      <c r="M54" s="6">
        <v>61.58</v>
      </c>
      <c r="N54" s="6">
        <v>1371.58</v>
      </c>
      <c r="O54" s="54"/>
    </row>
    <row r="55" spans="1:15" x14ac:dyDescent="0.25">
      <c r="A55" s="47" t="s">
        <v>25</v>
      </c>
      <c r="B55" s="47" t="s">
        <v>185</v>
      </c>
      <c r="C55" s="47" t="s">
        <v>190</v>
      </c>
      <c r="D55" s="51">
        <v>42338</v>
      </c>
      <c r="E55" s="51" t="s">
        <v>288</v>
      </c>
      <c r="F55" s="9">
        <v>42736</v>
      </c>
      <c r="G55" s="9">
        <v>42916</v>
      </c>
      <c r="H55" s="51" t="s">
        <v>445</v>
      </c>
      <c r="I55" s="6">
        <f>K55*0.06</f>
        <v>82.775999999999996</v>
      </c>
      <c r="J55" s="8" t="s">
        <v>67</v>
      </c>
      <c r="K55" s="6">
        <v>1379.6</v>
      </c>
      <c r="L55" s="20">
        <f t="shared" ref="L55:L60" si="0">N55*0.06+M55</f>
        <v>0</v>
      </c>
      <c r="M55" s="21"/>
      <c r="N55" s="21"/>
      <c r="O55" s="70" t="s">
        <v>281</v>
      </c>
    </row>
    <row r="56" spans="1:15" x14ac:dyDescent="0.25">
      <c r="A56" s="46"/>
      <c r="B56" s="46"/>
      <c r="C56" s="46"/>
      <c r="D56" s="55"/>
      <c r="E56" s="55"/>
      <c r="F56" s="9">
        <v>42917</v>
      </c>
      <c r="G56" s="9">
        <v>43100</v>
      </c>
      <c r="H56" s="55"/>
      <c r="I56" s="6">
        <f>K56*0.06</f>
        <v>82.775999999999996</v>
      </c>
      <c r="J56" s="8"/>
      <c r="K56" s="6">
        <v>1379.6</v>
      </c>
      <c r="L56" s="20">
        <f t="shared" si="0"/>
        <v>0</v>
      </c>
      <c r="M56" s="21"/>
      <c r="N56" s="21"/>
      <c r="O56" s="70"/>
    </row>
    <row r="57" spans="1:15" x14ac:dyDescent="0.25">
      <c r="A57" s="46"/>
      <c r="B57" s="47" t="s">
        <v>354</v>
      </c>
      <c r="C57" s="46"/>
      <c r="D57" s="51">
        <v>42723</v>
      </c>
      <c r="E57" s="51" t="s">
        <v>390</v>
      </c>
      <c r="F57" s="9">
        <v>42736</v>
      </c>
      <c r="G57" s="9">
        <v>42916</v>
      </c>
      <c r="H57" s="47"/>
      <c r="I57" s="6"/>
      <c r="J57" s="8"/>
      <c r="K57" s="8"/>
      <c r="L57" s="20">
        <f t="shared" si="0"/>
        <v>134.92439999999999</v>
      </c>
      <c r="M57" s="20">
        <v>42.27</v>
      </c>
      <c r="N57" s="20">
        <v>1544.24</v>
      </c>
      <c r="O57" s="70" t="s">
        <v>455</v>
      </c>
    </row>
    <row r="58" spans="1:15" x14ac:dyDescent="0.25">
      <c r="A58" s="46"/>
      <c r="B58" s="46"/>
      <c r="C58" s="46"/>
      <c r="D58" s="55"/>
      <c r="E58" s="55"/>
      <c r="F58" s="9">
        <v>42917</v>
      </c>
      <c r="G58" s="9">
        <v>43100</v>
      </c>
      <c r="H58" s="46"/>
      <c r="I58" s="6"/>
      <c r="J58" s="8"/>
      <c r="K58" s="8"/>
      <c r="L58" s="20">
        <f t="shared" si="0"/>
        <v>146.2758</v>
      </c>
      <c r="M58" s="20">
        <v>48.6</v>
      </c>
      <c r="N58" s="20">
        <v>1627.93</v>
      </c>
      <c r="O58" s="70"/>
    </row>
    <row r="59" spans="1:15" x14ac:dyDescent="0.25">
      <c r="A59" s="46"/>
      <c r="B59" s="47" t="s">
        <v>355</v>
      </c>
      <c r="C59" s="46"/>
      <c r="D59" s="55"/>
      <c r="E59" s="55"/>
      <c r="F59" s="9">
        <v>42736</v>
      </c>
      <c r="G59" s="9">
        <v>42916</v>
      </c>
      <c r="H59" s="46"/>
      <c r="I59" s="6"/>
      <c r="J59" s="8"/>
      <c r="K59" s="8"/>
      <c r="L59" s="20">
        <f t="shared" si="0"/>
        <v>129.3244</v>
      </c>
      <c r="M59" s="20">
        <v>36.67</v>
      </c>
      <c r="N59" s="20">
        <v>1544.24</v>
      </c>
      <c r="O59" s="70" t="s">
        <v>456</v>
      </c>
    </row>
    <row r="60" spans="1:15" x14ac:dyDescent="0.25">
      <c r="A60" s="48"/>
      <c r="B60" s="46"/>
      <c r="C60" s="48"/>
      <c r="D60" s="52"/>
      <c r="E60" s="52"/>
      <c r="F60" s="9">
        <v>42917</v>
      </c>
      <c r="G60" s="9">
        <v>43100</v>
      </c>
      <c r="H60" s="48"/>
      <c r="I60" s="6"/>
      <c r="J60" s="8" t="s">
        <v>67</v>
      </c>
      <c r="K60" s="4"/>
      <c r="L60" s="20">
        <f t="shared" si="0"/>
        <v>138.17579999999998</v>
      </c>
      <c r="M60" s="20">
        <v>40.5</v>
      </c>
      <c r="N60" s="20">
        <v>1627.93</v>
      </c>
      <c r="O60" s="70"/>
    </row>
    <row r="61" spans="1:15" x14ac:dyDescent="0.25">
      <c r="A61" s="44" t="s">
        <v>25</v>
      </c>
      <c r="B61" s="44" t="s">
        <v>57</v>
      </c>
      <c r="C61" s="47" t="s">
        <v>333</v>
      </c>
      <c r="D61" s="51">
        <v>42720</v>
      </c>
      <c r="E61" s="51" t="s">
        <v>328</v>
      </c>
      <c r="F61" s="9">
        <v>42736</v>
      </c>
      <c r="G61" s="9">
        <v>42916</v>
      </c>
      <c r="H61" s="44"/>
      <c r="I61" s="6">
        <f>K61*0.06</f>
        <v>88.95</v>
      </c>
      <c r="J61" s="6" t="s">
        <v>17</v>
      </c>
      <c r="K61" s="6">
        <v>1482.5</v>
      </c>
      <c r="L61" s="6"/>
      <c r="M61" s="6"/>
      <c r="N61" s="6"/>
      <c r="O61" s="56" t="s">
        <v>273</v>
      </c>
    </row>
    <row r="62" spans="1:15" x14ac:dyDescent="0.25">
      <c r="A62" s="44"/>
      <c r="B62" s="44"/>
      <c r="C62" s="46"/>
      <c r="D62" s="55"/>
      <c r="E62" s="55"/>
      <c r="F62" s="9">
        <v>42917</v>
      </c>
      <c r="G62" s="9">
        <v>43100</v>
      </c>
      <c r="H62" s="44"/>
      <c r="I62" s="6">
        <f>K62*0.06</f>
        <v>90.933599999999998</v>
      </c>
      <c r="J62" s="6" t="s">
        <v>17</v>
      </c>
      <c r="K62" s="6">
        <v>1515.56</v>
      </c>
      <c r="L62" s="6"/>
      <c r="M62" s="6"/>
      <c r="N62" s="6"/>
      <c r="O62" s="57"/>
    </row>
    <row r="63" spans="1:15" x14ac:dyDescent="0.25">
      <c r="A63" s="44"/>
      <c r="B63" s="44"/>
      <c r="C63" s="46"/>
      <c r="D63" s="55"/>
      <c r="E63" s="55"/>
      <c r="F63" s="9">
        <v>42736</v>
      </c>
      <c r="G63" s="9">
        <v>42916</v>
      </c>
      <c r="H63" s="44"/>
      <c r="I63" s="6"/>
      <c r="J63" s="5"/>
      <c r="K63" s="5"/>
      <c r="L63" s="6" t="s">
        <v>17</v>
      </c>
      <c r="M63" s="6" t="s">
        <v>17</v>
      </c>
      <c r="N63" s="6" t="s">
        <v>17</v>
      </c>
      <c r="O63" s="56"/>
    </row>
    <row r="64" spans="1:15" x14ac:dyDescent="0.25">
      <c r="A64" s="44"/>
      <c r="B64" s="44"/>
      <c r="C64" s="48"/>
      <c r="D64" s="52"/>
      <c r="E64" s="52"/>
      <c r="F64" s="9">
        <v>42917</v>
      </c>
      <c r="G64" s="9">
        <v>43100</v>
      </c>
      <c r="H64" s="44"/>
      <c r="I64" s="6"/>
      <c r="J64" s="5"/>
      <c r="K64" s="5"/>
      <c r="L64" s="6" t="s">
        <v>17</v>
      </c>
      <c r="M64" s="6" t="s">
        <v>17</v>
      </c>
      <c r="N64" s="6" t="s">
        <v>17</v>
      </c>
      <c r="O64" s="57"/>
    </row>
    <row r="65" spans="1:15" x14ac:dyDescent="0.25">
      <c r="A65" s="47" t="s">
        <v>25</v>
      </c>
      <c r="B65" s="47" t="s">
        <v>54</v>
      </c>
      <c r="C65" s="47" t="s">
        <v>333</v>
      </c>
      <c r="D65" s="49">
        <v>42720</v>
      </c>
      <c r="E65" s="49" t="s">
        <v>328</v>
      </c>
      <c r="F65" s="9">
        <v>42736</v>
      </c>
      <c r="G65" s="9">
        <v>42916</v>
      </c>
      <c r="H65" s="49"/>
      <c r="I65" s="6">
        <f>K65*0.06+J65</f>
        <v>181.77</v>
      </c>
      <c r="J65" s="6">
        <v>28.02</v>
      </c>
      <c r="K65" s="6">
        <v>2562.5</v>
      </c>
      <c r="L65" s="5"/>
      <c r="M65" s="6"/>
      <c r="N65" s="6"/>
      <c r="O65" s="58" t="s">
        <v>334</v>
      </c>
    </row>
    <row r="66" spans="1:15" x14ac:dyDescent="0.25">
      <c r="A66" s="46"/>
      <c r="B66" s="46"/>
      <c r="C66" s="46"/>
      <c r="D66" s="49"/>
      <c r="E66" s="49"/>
      <c r="F66" s="9">
        <v>42917</v>
      </c>
      <c r="G66" s="9">
        <v>43100</v>
      </c>
      <c r="H66" s="49"/>
      <c r="I66" s="6">
        <f>K66*0.06+J66</f>
        <v>187.93799999999999</v>
      </c>
      <c r="J66" s="6">
        <v>29.04</v>
      </c>
      <c r="K66" s="6">
        <v>2648.3</v>
      </c>
      <c r="L66" s="5"/>
      <c r="M66" s="6"/>
      <c r="N66" s="6"/>
      <c r="O66" s="59"/>
    </row>
    <row r="67" spans="1:15" x14ac:dyDescent="0.25">
      <c r="A67" s="46"/>
      <c r="B67" s="46"/>
      <c r="C67" s="46"/>
      <c r="D67" s="49">
        <v>42723</v>
      </c>
      <c r="E67" s="49" t="s">
        <v>430</v>
      </c>
      <c r="F67" s="9">
        <v>42736</v>
      </c>
      <c r="G67" s="9">
        <v>42916</v>
      </c>
      <c r="H67" s="49"/>
      <c r="I67" s="6"/>
      <c r="J67" s="5"/>
      <c r="K67" s="5"/>
      <c r="L67" s="6">
        <v>128.66</v>
      </c>
      <c r="M67" s="6">
        <v>21.41</v>
      </c>
      <c r="N67" s="6">
        <v>1787.43</v>
      </c>
      <c r="O67" s="59"/>
    </row>
    <row r="68" spans="1:15" x14ac:dyDescent="0.25">
      <c r="A68" s="46"/>
      <c r="B68" s="46"/>
      <c r="C68" s="46"/>
      <c r="D68" s="49"/>
      <c r="E68" s="49"/>
      <c r="F68" s="9">
        <v>42917</v>
      </c>
      <c r="G68" s="9">
        <v>43100</v>
      </c>
      <c r="H68" s="49"/>
      <c r="I68" s="6"/>
      <c r="J68" s="5"/>
      <c r="K68" s="5"/>
      <c r="L68" s="6">
        <v>131.22999999999999</v>
      </c>
      <c r="M68" s="6">
        <v>20.28</v>
      </c>
      <c r="N68" s="6">
        <v>1849.21</v>
      </c>
      <c r="O68" s="60"/>
    </row>
    <row r="69" spans="1:15" x14ac:dyDescent="0.25">
      <c r="A69" s="46"/>
      <c r="B69" s="46"/>
      <c r="C69" s="46"/>
      <c r="D69" s="49">
        <v>42720</v>
      </c>
      <c r="E69" s="49" t="s">
        <v>328</v>
      </c>
      <c r="F69" s="9">
        <v>42736</v>
      </c>
      <c r="G69" s="9">
        <v>42916</v>
      </c>
      <c r="H69" s="51"/>
      <c r="I69" s="6">
        <f>K69*0.06+J69</f>
        <v>319.74979999999999</v>
      </c>
      <c r="J69" s="6">
        <v>31.94</v>
      </c>
      <c r="K69" s="6">
        <v>4796.83</v>
      </c>
      <c r="L69" s="6"/>
      <c r="M69" s="6"/>
      <c r="N69" s="6"/>
      <c r="O69" s="58" t="s">
        <v>335</v>
      </c>
    </row>
    <row r="70" spans="1:15" x14ac:dyDescent="0.25">
      <c r="A70" s="48"/>
      <c r="B70" s="48"/>
      <c r="C70" s="48"/>
      <c r="D70" s="49"/>
      <c r="E70" s="49"/>
      <c r="F70" s="9">
        <v>42917</v>
      </c>
      <c r="G70" s="9">
        <v>43100</v>
      </c>
      <c r="H70" s="52"/>
      <c r="I70" s="6">
        <f>K70*0.06+J70</f>
        <v>329.90540000000004</v>
      </c>
      <c r="J70" s="6">
        <v>33.229999999999997</v>
      </c>
      <c r="K70" s="6">
        <v>4944.59</v>
      </c>
      <c r="L70" s="6"/>
      <c r="M70" s="6"/>
      <c r="N70" s="6"/>
      <c r="O70" s="60"/>
    </row>
    <row r="71" spans="1:15" x14ac:dyDescent="0.25">
      <c r="A71" s="47" t="s">
        <v>25</v>
      </c>
      <c r="B71" s="47" t="s">
        <v>55</v>
      </c>
      <c r="C71" s="47" t="s">
        <v>333</v>
      </c>
      <c r="D71" s="49">
        <v>42720</v>
      </c>
      <c r="E71" s="49" t="s">
        <v>328</v>
      </c>
      <c r="F71" s="9">
        <v>42736</v>
      </c>
      <c r="G71" s="9">
        <v>42916</v>
      </c>
      <c r="H71" s="49"/>
      <c r="I71" s="6">
        <f>K71*0.06+J71</f>
        <v>181.77</v>
      </c>
      <c r="J71" s="6">
        <v>28.02</v>
      </c>
      <c r="K71" s="6">
        <v>2562.5</v>
      </c>
      <c r="L71" s="5"/>
      <c r="M71" s="6"/>
      <c r="N71" s="6"/>
      <c r="O71" s="58" t="s">
        <v>334</v>
      </c>
    </row>
    <row r="72" spans="1:15" x14ac:dyDescent="0.25">
      <c r="A72" s="46"/>
      <c r="B72" s="46"/>
      <c r="C72" s="46"/>
      <c r="D72" s="49"/>
      <c r="E72" s="49"/>
      <c r="F72" s="9">
        <v>42917</v>
      </c>
      <c r="G72" s="9">
        <v>43100</v>
      </c>
      <c r="H72" s="49"/>
      <c r="I72" s="6">
        <f>K72*0.06+J72</f>
        <v>187.93799999999999</v>
      </c>
      <c r="J72" s="6">
        <v>29.04</v>
      </c>
      <c r="K72" s="6">
        <v>2648.3</v>
      </c>
      <c r="L72" s="5"/>
      <c r="M72" s="6"/>
      <c r="N72" s="6"/>
      <c r="O72" s="59"/>
    </row>
    <row r="73" spans="1:15" x14ac:dyDescent="0.25">
      <c r="A73" s="46"/>
      <c r="B73" s="46"/>
      <c r="C73" s="46"/>
      <c r="D73" s="49">
        <v>42723</v>
      </c>
      <c r="E73" s="49" t="s">
        <v>430</v>
      </c>
      <c r="F73" s="9">
        <v>42736</v>
      </c>
      <c r="G73" s="9">
        <v>42916</v>
      </c>
      <c r="H73" s="49"/>
      <c r="I73" s="6"/>
      <c r="J73" s="5"/>
      <c r="K73" s="5"/>
      <c r="L73" s="6">
        <v>118.04</v>
      </c>
      <c r="M73" s="6">
        <v>19.649999999999999</v>
      </c>
      <c r="N73" s="6">
        <v>1639.89</v>
      </c>
      <c r="O73" s="59"/>
    </row>
    <row r="74" spans="1:15" x14ac:dyDescent="0.25">
      <c r="A74" s="46"/>
      <c r="B74" s="46"/>
      <c r="C74" s="46"/>
      <c r="D74" s="49"/>
      <c r="E74" s="49"/>
      <c r="F74" s="9">
        <v>42917</v>
      </c>
      <c r="G74" s="9">
        <v>43100</v>
      </c>
      <c r="H74" s="49"/>
      <c r="I74" s="6"/>
      <c r="J74" s="5"/>
      <c r="K74" s="5"/>
      <c r="L74" s="6">
        <v>120.4</v>
      </c>
      <c r="M74" s="6">
        <v>18.600000000000001</v>
      </c>
      <c r="N74" s="6">
        <v>1696.6</v>
      </c>
      <c r="O74" s="60"/>
    </row>
    <row r="75" spans="1:15" x14ac:dyDescent="0.25">
      <c r="A75" s="46"/>
      <c r="B75" s="46"/>
      <c r="C75" s="46"/>
      <c r="D75" s="49">
        <v>42720</v>
      </c>
      <c r="E75" s="49" t="s">
        <v>328</v>
      </c>
      <c r="F75" s="9">
        <v>42736</v>
      </c>
      <c r="G75" s="9">
        <v>42916</v>
      </c>
      <c r="H75" s="51"/>
      <c r="I75" s="6">
        <f>K75*0.06+J75</f>
        <v>319.74979999999999</v>
      </c>
      <c r="J75" s="6">
        <v>31.94</v>
      </c>
      <c r="K75" s="6">
        <v>4796.83</v>
      </c>
      <c r="L75" s="6"/>
      <c r="M75" s="6"/>
      <c r="N75" s="6"/>
      <c r="O75" s="58" t="s">
        <v>335</v>
      </c>
    </row>
    <row r="76" spans="1:15" x14ac:dyDescent="0.25">
      <c r="A76" s="48"/>
      <c r="B76" s="48"/>
      <c r="C76" s="48"/>
      <c r="D76" s="49"/>
      <c r="E76" s="49"/>
      <c r="F76" s="9">
        <v>42917</v>
      </c>
      <c r="G76" s="9">
        <v>43100</v>
      </c>
      <c r="H76" s="52"/>
      <c r="I76" s="6">
        <f>K76*0.06+J76</f>
        <v>329.90540000000004</v>
      </c>
      <c r="J76" s="6">
        <v>33.229999999999997</v>
      </c>
      <c r="K76" s="6">
        <v>4944.59</v>
      </c>
      <c r="L76" s="6"/>
      <c r="M76" s="6"/>
      <c r="N76" s="6"/>
      <c r="O76" s="60"/>
    </row>
    <row r="77" spans="1:15" x14ac:dyDescent="0.25">
      <c r="A77" s="47" t="s">
        <v>25</v>
      </c>
      <c r="B77" s="47" t="s">
        <v>336</v>
      </c>
      <c r="C77" s="47" t="s">
        <v>333</v>
      </c>
      <c r="D77" s="49">
        <v>42720</v>
      </c>
      <c r="E77" s="49" t="s">
        <v>328</v>
      </c>
      <c r="F77" s="9">
        <v>42736</v>
      </c>
      <c r="G77" s="9">
        <v>42916</v>
      </c>
      <c r="H77" s="49"/>
      <c r="I77" s="6">
        <f>K77*0.06+J77</f>
        <v>181.77</v>
      </c>
      <c r="J77" s="6">
        <v>28.02</v>
      </c>
      <c r="K77" s="6">
        <v>2562.5</v>
      </c>
      <c r="L77" s="5"/>
      <c r="M77" s="6"/>
      <c r="N77" s="6"/>
      <c r="O77" s="58" t="s">
        <v>334</v>
      </c>
    </row>
    <row r="78" spans="1:15" x14ac:dyDescent="0.25">
      <c r="A78" s="46"/>
      <c r="B78" s="46"/>
      <c r="C78" s="46"/>
      <c r="D78" s="49"/>
      <c r="E78" s="49"/>
      <c r="F78" s="9">
        <v>42917</v>
      </c>
      <c r="G78" s="9">
        <v>43100</v>
      </c>
      <c r="H78" s="49"/>
      <c r="I78" s="6">
        <f>K78*0.06+J78</f>
        <v>187.93799999999999</v>
      </c>
      <c r="J78" s="6">
        <v>29.04</v>
      </c>
      <c r="K78" s="6">
        <v>2648.3</v>
      </c>
      <c r="L78" s="5"/>
      <c r="M78" s="6"/>
      <c r="N78" s="6"/>
      <c r="O78" s="59"/>
    </row>
    <row r="79" spans="1:15" x14ac:dyDescent="0.25">
      <c r="A79" s="46"/>
      <c r="B79" s="46"/>
      <c r="C79" s="46"/>
      <c r="D79" s="49">
        <v>42723</v>
      </c>
      <c r="E79" s="49" t="s">
        <v>430</v>
      </c>
      <c r="F79" s="9">
        <v>42736</v>
      </c>
      <c r="G79" s="9">
        <v>42916</v>
      </c>
      <c r="H79" s="49"/>
      <c r="I79" s="6"/>
      <c r="J79" s="5"/>
      <c r="K79" s="5"/>
      <c r="L79" s="6">
        <v>167.21</v>
      </c>
      <c r="M79" s="6">
        <v>27.83</v>
      </c>
      <c r="N79" s="6">
        <v>2322.9899999999998</v>
      </c>
      <c r="O79" s="59"/>
    </row>
    <row r="80" spans="1:15" x14ac:dyDescent="0.25">
      <c r="A80" s="46"/>
      <c r="B80" s="46"/>
      <c r="C80" s="46"/>
      <c r="D80" s="49"/>
      <c r="E80" s="49"/>
      <c r="F80" s="9">
        <v>42917</v>
      </c>
      <c r="G80" s="9">
        <v>43100</v>
      </c>
      <c r="H80" s="49"/>
      <c r="I80" s="6"/>
      <c r="J80" s="5"/>
      <c r="K80" s="5"/>
      <c r="L80" s="6">
        <v>170.55</v>
      </c>
      <c r="M80" s="6">
        <v>26.35</v>
      </c>
      <c r="N80" s="6">
        <v>2403.2800000000002</v>
      </c>
      <c r="O80" s="60"/>
    </row>
    <row r="81" spans="1:15" x14ac:dyDescent="0.25">
      <c r="A81" s="46"/>
      <c r="B81" s="46"/>
      <c r="C81" s="46"/>
      <c r="D81" s="49">
        <v>42720</v>
      </c>
      <c r="E81" s="49" t="s">
        <v>328</v>
      </c>
      <c r="F81" s="9">
        <v>42736</v>
      </c>
      <c r="G81" s="9">
        <v>42916</v>
      </c>
      <c r="H81" s="51"/>
      <c r="I81" s="6">
        <f>K81*0.06+J81</f>
        <v>319.74979999999999</v>
      </c>
      <c r="J81" s="6">
        <v>31.94</v>
      </c>
      <c r="K81" s="6">
        <v>4796.83</v>
      </c>
      <c r="L81" s="6"/>
      <c r="M81" s="6"/>
      <c r="N81" s="6"/>
      <c r="O81" s="58" t="s">
        <v>335</v>
      </c>
    </row>
    <row r="82" spans="1:15" x14ac:dyDescent="0.25">
      <c r="A82" s="48"/>
      <c r="B82" s="48"/>
      <c r="C82" s="48"/>
      <c r="D82" s="49"/>
      <c r="E82" s="49"/>
      <c r="F82" s="9">
        <v>42917</v>
      </c>
      <c r="G82" s="9">
        <v>43100</v>
      </c>
      <c r="H82" s="52"/>
      <c r="I82" s="6">
        <f>K82*0.06+J82</f>
        <v>329.90540000000004</v>
      </c>
      <c r="J82" s="6">
        <v>33.229999999999997</v>
      </c>
      <c r="K82" s="6">
        <v>4944.59</v>
      </c>
      <c r="L82" s="6"/>
      <c r="M82" s="6"/>
      <c r="N82" s="6"/>
      <c r="O82" s="60"/>
    </row>
    <row r="83" spans="1:15" x14ac:dyDescent="0.25">
      <c r="A83" s="47" t="s">
        <v>25</v>
      </c>
      <c r="B83" s="47" t="s">
        <v>202</v>
      </c>
      <c r="C83" s="47" t="s">
        <v>270</v>
      </c>
      <c r="D83" s="51">
        <v>42723</v>
      </c>
      <c r="E83" s="51" t="s">
        <v>476</v>
      </c>
      <c r="F83" s="9">
        <v>42736</v>
      </c>
      <c r="G83" s="9">
        <v>42916</v>
      </c>
      <c r="H83" s="69"/>
      <c r="I83" s="6">
        <f>K83*0.06+J83</f>
        <v>140.26</v>
      </c>
      <c r="J83" s="24">
        <v>42.4</v>
      </c>
      <c r="K83" s="6">
        <v>1631</v>
      </c>
      <c r="L83" s="24"/>
      <c r="M83" s="24"/>
      <c r="N83" s="24"/>
      <c r="O83" s="56"/>
    </row>
    <row r="84" spans="1:15" x14ac:dyDescent="0.25">
      <c r="A84" s="46"/>
      <c r="B84" s="46"/>
      <c r="C84" s="46"/>
      <c r="D84" s="52"/>
      <c r="E84" s="52"/>
      <c r="F84" s="9">
        <v>42917</v>
      </c>
      <c r="G84" s="9">
        <v>43100</v>
      </c>
      <c r="H84" s="68"/>
      <c r="I84" s="6">
        <f>K84*0.06+J84</f>
        <v>144.79499999999999</v>
      </c>
      <c r="J84" s="24">
        <v>43.44</v>
      </c>
      <c r="K84" s="6">
        <v>1689.25</v>
      </c>
      <c r="L84" s="24"/>
      <c r="M84" s="24"/>
      <c r="N84" s="24"/>
      <c r="O84" s="57"/>
    </row>
    <row r="85" spans="1:15" x14ac:dyDescent="0.25">
      <c r="A85" s="46"/>
      <c r="B85" s="46"/>
      <c r="C85" s="46"/>
      <c r="D85" s="51">
        <v>42723</v>
      </c>
      <c r="E85" s="51" t="s">
        <v>390</v>
      </c>
      <c r="F85" s="9">
        <v>42736</v>
      </c>
      <c r="G85" s="9">
        <v>42916</v>
      </c>
      <c r="H85" s="51"/>
      <c r="I85" s="6"/>
      <c r="J85" s="24"/>
      <c r="K85" s="24"/>
      <c r="L85" s="24">
        <v>92.99</v>
      </c>
      <c r="M85" s="24">
        <v>29.6</v>
      </c>
      <c r="N85" s="24">
        <v>1056.5</v>
      </c>
      <c r="O85" s="56"/>
    </row>
    <row r="86" spans="1:15" x14ac:dyDescent="0.25">
      <c r="A86" s="48"/>
      <c r="B86" s="48"/>
      <c r="C86" s="48"/>
      <c r="D86" s="52"/>
      <c r="E86" s="52"/>
      <c r="F86" s="9">
        <v>42917</v>
      </c>
      <c r="G86" s="9">
        <v>43100</v>
      </c>
      <c r="H86" s="52"/>
      <c r="I86" s="6"/>
      <c r="J86" s="24"/>
      <c r="K86" s="24"/>
      <c r="L86" s="24">
        <v>96.15</v>
      </c>
      <c r="M86" s="24">
        <v>30.6</v>
      </c>
      <c r="N86" s="24">
        <v>1092.42</v>
      </c>
      <c r="O86" s="57"/>
    </row>
    <row r="87" spans="1:15" x14ac:dyDescent="0.25">
      <c r="A87" s="47" t="s">
        <v>25</v>
      </c>
      <c r="B87" s="47" t="s">
        <v>184</v>
      </c>
      <c r="C87" s="47" t="s">
        <v>353</v>
      </c>
      <c r="D87" s="51">
        <v>42723</v>
      </c>
      <c r="E87" s="51" t="s">
        <v>477</v>
      </c>
      <c r="F87" s="9">
        <v>42736</v>
      </c>
      <c r="G87" s="9">
        <v>42916</v>
      </c>
      <c r="H87" s="69"/>
      <c r="I87" s="6"/>
      <c r="J87" s="24">
        <v>30.78</v>
      </c>
      <c r="K87" s="6">
        <v>1875.56</v>
      </c>
      <c r="L87" s="24"/>
      <c r="M87" s="24"/>
      <c r="N87" s="24"/>
      <c r="O87" s="12"/>
    </row>
    <row r="88" spans="1:15" x14ac:dyDescent="0.25">
      <c r="A88" s="46"/>
      <c r="B88" s="46" t="s">
        <v>198</v>
      </c>
      <c r="C88" s="46"/>
      <c r="D88" s="52"/>
      <c r="E88" s="52"/>
      <c r="F88" s="9">
        <v>42917</v>
      </c>
      <c r="G88" s="9">
        <v>43100</v>
      </c>
      <c r="H88" s="68"/>
      <c r="I88" s="6">
        <f>K88*0.06+J88</f>
        <v>148.6172</v>
      </c>
      <c r="J88" s="24">
        <v>33.35</v>
      </c>
      <c r="K88" s="6">
        <v>1921.12</v>
      </c>
      <c r="L88" s="24"/>
      <c r="M88" s="24"/>
      <c r="N88" s="24"/>
      <c r="O88" s="12"/>
    </row>
    <row r="89" spans="1:15" x14ac:dyDescent="0.25">
      <c r="A89" s="46"/>
      <c r="B89" s="46"/>
      <c r="C89" s="46"/>
      <c r="D89" s="51">
        <v>42723</v>
      </c>
      <c r="E89" s="51" t="s">
        <v>390</v>
      </c>
      <c r="F89" s="9">
        <v>42736</v>
      </c>
      <c r="G89" s="9">
        <v>42916</v>
      </c>
      <c r="H89" s="51"/>
      <c r="I89" s="6"/>
      <c r="J89" s="24"/>
      <c r="K89" s="24"/>
      <c r="L89" s="24">
        <v>143.31</v>
      </c>
      <c r="M89" s="24">
        <v>32.75</v>
      </c>
      <c r="N89" s="24">
        <v>1842.67</v>
      </c>
      <c r="O89" s="12"/>
    </row>
    <row r="90" spans="1:15" x14ac:dyDescent="0.25">
      <c r="A90" s="48"/>
      <c r="B90" s="48"/>
      <c r="C90" s="48"/>
      <c r="D90" s="52"/>
      <c r="E90" s="52"/>
      <c r="F90" s="9">
        <v>42917</v>
      </c>
      <c r="G90" s="9">
        <v>43100</v>
      </c>
      <c r="H90" s="52"/>
      <c r="I90" s="6"/>
      <c r="J90" s="24"/>
      <c r="K90" s="24"/>
      <c r="L90" s="24">
        <v>148.72999999999999</v>
      </c>
      <c r="M90" s="24">
        <v>33.99</v>
      </c>
      <c r="N90" s="24">
        <v>1912.69</v>
      </c>
      <c r="O90" s="12"/>
    </row>
    <row r="91" spans="1:15" x14ac:dyDescent="0.25">
      <c r="A91" s="47" t="s">
        <v>25</v>
      </c>
      <c r="B91" s="47" t="s">
        <v>212</v>
      </c>
      <c r="C91" s="47" t="s">
        <v>199</v>
      </c>
      <c r="D91" s="51">
        <v>42334</v>
      </c>
      <c r="E91" s="51" t="s">
        <v>374</v>
      </c>
      <c r="F91" s="9">
        <v>42736</v>
      </c>
      <c r="G91" s="9">
        <v>42916</v>
      </c>
      <c r="H91" s="51" t="s">
        <v>457</v>
      </c>
      <c r="I91" s="6">
        <f>K91*0.06</f>
        <v>97.488599999999991</v>
      </c>
      <c r="J91" s="24" t="s">
        <v>17</v>
      </c>
      <c r="K91" s="6">
        <v>1624.81</v>
      </c>
      <c r="L91" s="20">
        <f t="shared" ref="L91:L110" si="1">N91*0.06+M91</f>
        <v>0</v>
      </c>
      <c r="M91" s="24"/>
      <c r="N91" s="24"/>
      <c r="O91" s="56" t="s">
        <v>273</v>
      </c>
    </row>
    <row r="92" spans="1:15" x14ac:dyDescent="0.25">
      <c r="A92" s="46"/>
      <c r="B92" s="46" t="s">
        <v>198</v>
      </c>
      <c r="C92" s="46"/>
      <c r="D92" s="52"/>
      <c r="E92" s="52"/>
      <c r="F92" s="9">
        <v>42917</v>
      </c>
      <c r="G92" s="9">
        <v>43100</v>
      </c>
      <c r="H92" s="52"/>
      <c r="I92" s="6">
        <f>K92*0.06</f>
        <v>102.363</v>
      </c>
      <c r="J92" s="24" t="s">
        <v>17</v>
      </c>
      <c r="K92" s="6">
        <v>1706.05</v>
      </c>
      <c r="L92" s="20">
        <f t="shared" si="1"/>
        <v>0</v>
      </c>
      <c r="M92" s="24"/>
      <c r="N92" s="24"/>
      <c r="O92" s="57"/>
    </row>
    <row r="93" spans="1:15" x14ac:dyDescent="0.25">
      <c r="A93" s="46"/>
      <c r="B93" s="46"/>
      <c r="C93" s="46"/>
      <c r="D93" s="51">
        <v>42723</v>
      </c>
      <c r="E93" s="51" t="s">
        <v>390</v>
      </c>
      <c r="F93" s="9">
        <v>42736</v>
      </c>
      <c r="G93" s="9">
        <v>42916</v>
      </c>
      <c r="H93" s="51"/>
      <c r="I93" s="6"/>
      <c r="J93" s="24"/>
      <c r="K93" s="24"/>
      <c r="L93" s="20">
        <f t="shared" si="1"/>
        <v>116.28319999999999</v>
      </c>
      <c r="M93" s="24">
        <v>36.71</v>
      </c>
      <c r="N93" s="24">
        <v>1326.22</v>
      </c>
      <c r="O93" s="56"/>
    </row>
    <row r="94" spans="1:15" x14ac:dyDescent="0.25">
      <c r="A94" s="48"/>
      <c r="B94" s="48"/>
      <c r="C94" s="48"/>
      <c r="D94" s="55"/>
      <c r="E94" s="55"/>
      <c r="F94" s="9">
        <v>42917</v>
      </c>
      <c r="G94" s="9">
        <v>43100</v>
      </c>
      <c r="H94" s="52"/>
      <c r="I94" s="6"/>
      <c r="J94" s="24"/>
      <c r="K94" s="24"/>
      <c r="L94" s="20">
        <f t="shared" si="1"/>
        <v>120.88</v>
      </c>
      <c r="M94" s="24">
        <v>37.96</v>
      </c>
      <c r="N94" s="24">
        <v>1382</v>
      </c>
      <c r="O94" s="57"/>
    </row>
    <row r="95" spans="1:15" x14ac:dyDescent="0.25">
      <c r="A95" s="47" t="s">
        <v>25</v>
      </c>
      <c r="B95" s="47" t="s">
        <v>211</v>
      </c>
      <c r="C95" s="47" t="s">
        <v>236</v>
      </c>
      <c r="D95" s="51">
        <v>42334</v>
      </c>
      <c r="E95" s="51" t="s">
        <v>380</v>
      </c>
      <c r="F95" s="9">
        <v>42736</v>
      </c>
      <c r="G95" s="9">
        <v>42916</v>
      </c>
      <c r="H95" s="51" t="s">
        <v>458</v>
      </c>
      <c r="I95" s="6">
        <f>K95*0.06+J95</f>
        <v>160.84520000000001</v>
      </c>
      <c r="J95" s="24">
        <v>54.47</v>
      </c>
      <c r="K95" s="6">
        <v>1772.92</v>
      </c>
      <c r="L95" s="20">
        <f t="shared" si="1"/>
        <v>0</v>
      </c>
      <c r="M95" s="24"/>
      <c r="N95" s="24"/>
      <c r="O95" s="71" t="s">
        <v>40</v>
      </c>
    </row>
    <row r="96" spans="1:15" x14ac:dyDescent="0.25">
      <c r="A96" s="46"/>
      <c r="B96" s="46"/>
      <c r="C96" s="46"/>
      <c r="D96" s="52"/>
      <c r="E96" s="52"/>
      <c r="F96" s="9">
        <v>42917</v>
      </c>
      <c r="G96" s="9">
        <v>43100</v>
      </c>
      <c r="H96" s="55"/>
      <c r="I96" s="6">
        <f>K96*0.06+J96</f>
        <v>160.84520000000001</v>
      </c>
      <c r="J96" s="24">
        <v>54.47</v>
      </c>
      <c r="K96" s="6">
        <v>1772.92</v>
      </c>
      <c r="L96" s="20">
        <f t="shared" si="1"/>
        <v>0</v>
      </c>
      <c r="M96" s="24"/>
      <c r="N96" s="24"/>
      <c r="O96" s="57"/>
    </row>
    <row r="97" spans="1:15" x14ac:dyDescent="0.25">
      <c r="A97" s="46"/>
      <c r="B97" s="46"/>
      <c r="C97" s="46"/>
      <c r="D97" s="51">
        <v>42723</v>
      </c>
      <c r="E97" s="51" t="s">
        <v>390</v>
      </c>
      <c r="F97" s="9">
        <v>42736</v>
      </c>
      <c r="G97" s="9">
        <v>42916</v>
      </c>
      <c r="H97" s="51"/>
      <c r="I97" s="6"/>
      <c r="J97" s="24"/>
      <c r="K97" s="24"/>
      <c r="L97" s="20">
        <f t="shared" si="1"/>
        <v>125.59619999999998</v>
      </c>
      <c r="M97" s="24">
        <v>37.229999999999997</v>
      </c>
      <c r="N97" s="24">
        <v>1472.77</v>
      </c>
      <c r="O97" s="71" t="s">
        <v>40</v>
      </c>
    </row>
    <row r="98" spans="1:15" x14ac:dyDescent="0.25">
      <c r="A98" s="48"/>
      <c r="B98" s="48"/>
      <c r="C98" s="48"/>
      <c r="D98" s="55"/>
      <c r="E98" s="55"/>
      <c r="F98" s="9">
        <v>42917</v>
      </c>
      <c r="G98" s="9">
        <v>43100</v>
      </c>
      <c r="H98" s="55"/>
      <c r="I98" s="6"/>
      <c r="J98" s="24"/>
      <c r="K98" s="24"/>
      <c r="L98" s="20">
        <f t="shared" si="1"/>
        <v>133.2398</v>
      </c>
      <c r="M98" s="24">
        <v>39.5</v>
      </c>
      <c r="N98" s="24">
        <v>1562.33</v>
      </c>
      <c r="O98" s="57"/>
    </row>
    <row r="99" spans="1:15" x14ac:dyDescent="0.25">
      <c r="A99" s="47" t="s">
        <v>25</v>
      </c>
      <c r="B99" s="47" t="s">
        <v>289</v>
      </c>
      <c r="C99" s="47" t="s">
        <v>216</v>
      </c>
      <c r="D99" s="51">
        <v>42338</v>
      </c>
      <c r="E99" s="51" t="s">
        <v>379</v>
      </c>
      <c r="F99" s="9">
        <v>42736</v>
      </c>
      <c r="G99" s="9">
        <v>42916</v>
      </c>
      <c r="H99" s="51" t="s">
        <v>448</v>
      </c>
      <c r="I99" s="6">
        <f>K99*0.06+J99</f>
        <v>138.84460000000001</v>
      </c>
      <c r="J99" s="24">
        <v>31.66</v>
      </c>
      <c r="K99" s="24">
        <v>1786.41</v>
      </c>
      <c r="L99" s="20">
        <f t="shared" si="1"/>
        <v>0</v>
      </c>
      <c r="M99" s="24"/>
      <c r="N99" s="24"/>
      <c r="O99" s="56" t="s">
        <v>459</v>
      </c>
    </row>
    <row r="100" spans="1:15" x14ac:dyDescent="0.25">
      <c r="A100" s="46"/>
      <c r="B100" s="46"/>
      <c r="C100" s="46"/>
      <c r="D100" s="52"/>
      <c r="E100" s="52"/>
      <c r="F100" s="9">
        <v>42917</v>
      </c>
      <c r="G100" s="9">
        <v>43100</v>
      </c>
      <c r="H100" s="55"/>
      <c r="I100" s="6">
        <f>K100*0.06+J100</f>
        <v>142.47880000000001</v>
      </c>
      <c r="J100" s="24">
        <v>31.66</v>
      </c>
      <c r="K100" s="24">
        <v>1846.98</v>
      </c>
      <c r="L100" s="20">
        <f t="shared" si="1"/>
        <v>0</v>
      </c>
      <c r="M100" s="24"/>
      <c r="N100" s="24"/>
      <c r="O100" s="57"/>
    </row>
    <row r="101" spans="1:15" x14ac:dyDescent="0.25">
      <c r="A101" s="46"/>
      <c r="B101" s="46"/>
      <c r="C101" s="46"/>
      <c r="D101" s="51">
        <v>42338</v>
      </c>
      <c r="E101" s="51" t="s">
        <v>379</v>
      </c>
      <c r="F101" s="9">
        <v>42736</v>
      </c>
      <c r="G101" s="9">
        <v>42916</v>
      </c>
      <c r="H101" s="51" t="s">
        <v>448</v>
      </c>
      <c r="I101" s="6">
        <f>K101*0.06+J101</f>
        <v>107.1846</v>
      </c>
      <c r="J101" s="24"/>
      <c r="K101" s="24">
        <v>1786.41</v>
      </c>
      <c r="L101" s="20">
        <f t="shared" si="1"/>
        <v>0</v>
      </c>
      <c r="M101" s="24"/>
      <c r="N101" s="24"/>
      <c r="O101" s="56" t="s">
        <v>460</v>
      </c>
    </row>
    <row r="102" spans="1:15" x14ac:dyDescent="0.25">
      <c r="A102" s="46"/>
      <c r="B102" s="46"/>
      <c r="C102" s="46"/>
      <c r="D102" s="52"/>
      <c r="E102" s="52"/>
      <c r="F102" s="9">
        <v>42917</v>
      </c>
      <c r="G102" s="9">
        <v>43100</v>
      </c>
      <c r="H102" s="55"/>
      <c r="I102" s="6">
        <f>K102*0.06+J102</f>
        <v>110.8188</v>
      </c>
      <c r="J102" s="24"/>
      <c r="K102" s="24">
        <v>1846.98</v>
      </c>
      <c r="L102" s="20">
        <f t="shared" si="1"/>
        <v>0</v>
      </c>
      <c r="M102" s="24"/>
      <c r="N102" s="24"/>
      <c r="O102" s="57"/>
    </row>
    <row r="103" spans="1:15" x14ac:dyDescent="0.25">
      <c r="A103" s="46"/>
      <c r="B103" s="46"/>
      <c r="C103" s="46"/>
      <c r="D103" s="51">
        <v>42723</v>
      </c>
      <c r="E103" s="51" t="s">
        <v>390</v>
      </c>
      <c r="F103" s="9">
        <v>42736</v>
      </c>
      <c r="G103" s="9">
        <v>42916</v>
      </c>
      <c r="H103" s="51"/>
      <c r="I103" s="6"/>
      <c r="J103" s="24"/>
      <c r="K103" s="24"/>
      <c r="L103" s="20">
        <f t="shared" si="1"/>
        <v>137.91999999999999</v>
      </c>
      <c r="M103" s="24">
        <v>24.82</v>
      </c>
      <c r="N103" s="24">
        <v>1885</v>
      </c>
      <c r="O103" s="56" t="s">
        <v>461</v>
      </c>
    </row>
    <row r="104" spans="1:15" x14ac:dyDescent="0.25">
      <c r="A104" s="48"/>
      <c r="B104" s="48"/>
      <c r="C104" s="48"/>
      <c r="D104" s="55"/>
      <c r="E104" s="55"/>
      <c r="F104" s="9">
        <v>42917</v>
      </c>
      <c r="G104" s="9">
        <v>43100</v>
      </c>
      <c r="H104" s="52"/>
      <c r="I104" s="6"/>
      <c r="J104" s="24"/>
      <c r="K104" s="24"/>
      <c r="L104" s="20">
        <f t="shared" si="1"/>
        <v>142.61019999999999</v>
      </c>
      <c r="M104" s="24">
        <v>25.66</v>
      </c>
      <c r="N104" s="24">
        <v>1949.17</v>
      </c>
      <c r="O104" s="57"/>
    </row>
    <row r="105" spans="1:15" x14ac:dyDescent="0.25">
      <c r="A105" s="47" t="s">
        <v>25</v>
      </c>
      <c r="B105" s="47" t="s">
        <v>289</v>
      </c>
      <c r="C105" s="47" t="s">
        <v>269</v>
      </c>
      <c r="D105" s="51">
        <v>42721</v>
      </c>
      <c r="E105" s="51" t="s">
        <v>340</v>
      </c>
      <c r="F105" s="9">
        <v>42736</v>
      </c>
      <c r="G105" s="9">
        <v>42916</v>
      </c>
      <c r="H105" s="25"/>
      <c r="I105" s="6">
        <f>K105*0.06+J105</f>
        <v>174.928</v>
      </c>
      <c r="J105" s="24">
        <v>29.47</v>
      </c>
      <c r="K105" s="6">
        <v>2424.3000000000002</v>
      </c>
      <c r="L105" s="20">
        <f t="shared" si="1"/>
        <v>0</v>
      </c>
      <c r="M105" s="24"/>
      <c r="N105" s="24"/>
      <c r="O105" s="56"/>
    </row>
    <row r="106" spans="1:15" x14ac:dyDescent="0.25">
      <c r="A106" s="46"/>
      <c r="B106" s="46"/>
      <c r="C106" s="46"/>
      <c r="D106" s="52"/>
      <c r="E106" s="52"/>
      <c r="F106" s="9">
        <v>42917</v>
      </c>
      <c r="G106" s="9">
        <v>43100</v>
      </c>
      <c r="H106" s="25"/>
      <c r="I106" s="6">
        <f>K106*0.06+J106</f>
        <v>184.77519999999998</v>
      </c>
      <c r="J106" s="24">
        <v>29.47</v>
      </c>
      <c r="K106" s="6">
        <v>2588.42</v>
      </c>
      <c r="L106" s="20">
        <f t="shared" si="1"/>
        <v>0</v>
      </c>
      <c r="M106" s="24"/>
      <c r="N106" s="24"/>
      <c r="O106" s="57"/>
    </row>
    <row r="107" spans="1:15" x14ac:dyDescent="0.25">
      <c r="A107" s="47" t="s">
        <v>25</v>
      </c>
      <c r="B107" s="47" t="s">
        <v>201</v>
      </c>
      <c r="C107" s="47" t="s">
        <v>237</v>
      </c>
      <c r="D107" s="51">
        <v>42334</v>
      </c>
      <c r="E107" s="51" t="s">
        <v>376</v>
      </c>
      <c r="F107" s="9">
        <v>42736</v>
      </c>
      <c r="G107" s="9">
        <v>42916</v>
      </c>
      <c r="H107" s="51" t="s">
        <v>447</v>
      </c>
      <c r="I107" s="6">
        <f>K107*0.06+J107</f>
        <v>118.59379999999999</v>
      </c>
      <c r="J107" s="24">
        <v>25.91</v>
      </c>
      <c r="K107" s="24">
        <v>1544.73</v>
      </c>
      <c r="L107" s="20">
        <f t="shared" si="1"/>
        <v>0</v>
      </c>
      <c r="M107" s="24"/>
      <c r="N107" s="24"/>
      <c r="O107" s="56"/>
    </row>
    <row r="108" spans="1:15" x14ac:dyDescent="0.25">
      <c r="A108" s="46"/>
      <c r="B108" s="46"/>
      <c r="C108" s="46"/>
      <c r="D108" s="52"/>
      <c r="E108" s="52"/>
      <c r="F108" s="9">
        <v>42917</v>
      </c>
      <c r="G108" s="9">
        <v>43100</v>
      </c>
      <c r="H108" s="52"/>
      <c r="I108" s="6">
        <f>K108*0.06+J108</f>
        <v>119.88379999999999</v>
      </c>
      <c r="J108" s="24">
        <v>27.2</v>
      </c>
      <c r="K108" s="24">
        <v>1544.73</v>
      </c>
      <c r="L108" s="20">
        <f t="shared" si="1"/>
        <v>0</v>
      </c>
      <c r="M108" s="24"/>
      <c r="N108" s="24"/>
      <c r="O108" s="57"/>
    </row>
    <row r="109" spans="1:15" x14ac:dyDescent="0.25">
      <c r="A109" s="46"/>
      <c r="B109" s="46"/>
      <c r="C109" s="46"/>
      <c r="D109" s="51">
        <v>42723</v>
      </c>
      <c r="E109" s="51" t="s">
        <v>390</v>
      </c>
      <c r="F109" s="9">
        <v>42736</v>
      </c>
      <c r="G109" s="9">
        <v>42916</v>
      </c>
      <c r="H109" s="51"/>
      <c r="I109" s="6"/>
      <c r="J109" s="24"/>
      <c r="K109" s="24"/>
      <c r="L109" s="20">
        <f t="shared" si="1"/>
        <v>117.99520000000001</v>
      </c>
      <c r="M109" s="24">
        <v>22.54</v>
      </c>
      <c r="N109" s="24">
        <v>1590.92</v>
      </c>
      <c r="O109" s="56"/>
    </row>
    <row r="110" spans="1:15" x14ac:dyDescent="0.25">
      <c r="A110" s="48"/>
      <c r="B110" s="48"/>
      <c r="C110" s="48"/>
      <c r="D110" s="55"/>
      <c r="E110" s="55"/>
      <c r="F110" s="9">
        <v>42917</v>
      </c>
      <c r="G110" s="9">
        <v>43100</v>
      </c>
      <c r="H110" s="52"/>
      <c r="I110" s="6"/>
      <c r="J110" s="24"/>
      <c r="K110" s="24"/>
      <c r="L110" s="20">
        <f t="shared" si="1"/>
        <v>122.01</v>
      </c>
      <c r="M110" s="24">
        <v>23.31</v>
      </c>
      <c r="N110" s="24">
        <v>1645</v>
      </c>
      <c r="O110" s="57"/>
    </row>
    <row r="111" spans="1:15" x14ac:dyDescent="0.25">
      <c r="A111" s="47" t="s">
        <v>25</v>
      </c>
      <c r="B111" s="47" t="s">
        <v>38</v>
      </c>
      <c r="C111" s="47" t="s">
        <v>238</v>
      </c>
      <c r="D111" s="49">
        <v>42723</v>
      </c>
      <c r="E111" s="51" t="s">
        <v>431</v>
      </c>
      <c r="F111" s="9">
        <v>42736</v>
      </c>
      <c r="G111" s="9">
        <v>42916</v>
      </c>
      <c r="H111" s="51"/>
      <c r="I111" s="6">
        <f>K111*0.06+J111</f>
        <v>176.59920000000002</v>
      </c>
      <c r="J111" s="24">
        <v>45.9</v>
      </c>
      <c r="K111" s="24">
        <v>2178.3200000000002</v>
      </c>
      <c r="L111" s="24"/>
      <c r="M111" s="24"/>
      <c r="N111" s="24"/>
      <c r="O111" s="56"/>
    </row>
    <row r="112" spans="1:15" x14ac:dyDescent="0.25">
      <c r="A112" s="46"/>
      <c r="B112" s="46"/>
      <c r="C112" s="46"/>
      <c r="D112" s="49"/>
      <c r="E112" s="52"/>
      <c r="F112" s="9">
        <v>42917</v>
      </c>
      <c r="G112" s="9">
        <v>43100</v>
      </c>
      <c r="H112" s="52"/>
      <c r="I112" s="6">
        <f>K112*0.06+J112</f>
        <v>185.13200000000001</v>
      </c>
      <c r="J112" s="24">
        <v>48.2</v>
      </c>
      <c r="K112" s="24">
        <v>2282.1999999999998</v>
      </c>
      <c r="L112" s="24"/>
      <c r="M112" s="24"/>
      <c r="N112" s="24"/>
      <c r="O112" s="57"/>
    </row>
    <row r="113" spans="1:15" x14ac:dyDescent="0.25">
      <c r="A113" s="46"/>
      <c r="B113" s="46"/>
      <c r="C113" s="46"/>
      <c r="D113" s="49">
        <v>42723</v>
      </c>
      <c r="E113" s="51" t="s">
        <v>390</v>
      </c>
      <c r="F113" s="9">
        <v>42736</v>
      </c>
      <c r="G113" s="9">
        <v>42916</v>
      </c>
      <c r="H113" s="51"/>
      <c r="I113" s="6"/>
      <c r="J113" s="24"/>
      <c r="K113" s="24"/>
      <c r="L113" s="24">
        <v>152.26</v>
      </c>
      <c r="M113" s="24">
        <v>40.36</v>
      </c>
      <c r="N113" s="24">
        <v>1864.94</v>
      </c>
      <c r="O113" s="56"/>
    </row>
    <row r="114" spans="1:15" x14ac:dyDescent="0.25">
      <c r="A114" s="48"/>
      <c r="B114" s="48"/>
      <c r="C114" s="48"/>
      <c r="D114" s="49"/>
      <c r="E114" s="52"/>
      <c r="F114" s="9">
        <v>42917</v>
      </c>
      <c r="G114" s="9">
        <v>43100</v>
      </c>
      <c r="H114" s="52"/>
      <c r="I114" s="6"/>
      <c r="J114" s="24"/>
      <c r="K114" s="24"/>
      <c r="L114" s="24">
        <v>157.44</v>
      </c>
      <c r="M114" s="24">
        <v>40.99</v>
      </c>
      <c r="N114" s="24">
        <v>1940.83</v>
      </c>
      <c r="O114" s="57"/>
    </row>
    <row r="115" spans="1:15" x14ac:dyDescent="0.25">
      <c r="A115" s="44" t="s">
        <v>25</v>
      </c>
      <c r="B115" s="44" t="s">
        <v>196</v>
      </c>
      <c r="C115" s="44" t="s">
        <v>290</v>
      </c>
      <c r="D115" s="49">
        <v>42327</v>
      </c>
      <c r="E115" s="49" t="s">
        <v>377</v>
      </c>
      <c r="F115" s="9">
        <v>42736</v>
      </c>
      <c r="G115" s="9">
        <v>42916</v>
      </c>
      <c r="H115" s="49"/>
      <c r="I115" s="6">
        <f>K115*0.06+J115</f>
        <v>138.13</v>
      </c>
      <c r="J115" s="24">
        <v>35.950000000000003</v>
      </c>
      <c r="K115" s="24">
        <v>1703</v>
      </c>
      <c r="L115" s="20">
        <f t="shared" ref="L115:L121" si="2">N115*0.06+M115</f>
        <v>0</v>
      </c>
      <c r="M115" s="24"/>
      <c r="N115" s="24"/>
      <c r="O115" s="56" t="s">
        <v>462</v>
      </c>
    </row>
    <row r="116" spans="1:15" x14ac:dyDescent="0.25">
      <c r="A116" s="44"/>
      <c r="B116" s="44" t="s">
        <v>196</v>
      </c>
      <c r="C116" s="44"/>
      <c r="D116" s="49"/>
      <c r="E116" s="49"/>
      <c r="F116" s="9">
        <v>42917</v>
      </c>
      <c r="G116" s="9">
        <v>43100</v>
      </c>
      <c r="H116" s="49"/>
      <c r="I116" s="6">
        <f>K116*0.06+J116</f>
        <v>140.85999999999999</v>
      </c>
      <c r="J116" s="24">
        <v>38.68</v>
      </c>
      <c r="K116" s="24">
        <v>1703</v>
      </c>
      <c r="L116" s="20">
        <f t="shared" si="2"/>
        <v>0</v>
      </c>
      <c r="M116" s="24"/>
      <c r="N116" s="24"/>
      <c r="O116" s="57"/>
    </row>
    <row r="117" spans="1:15" x14ac:dyDescent="0.25">
      <c r="A117" s="44"/>
      <c r="B117" s="44"/>
      <c r="C117" s="44"/>
      <c r="D117" s="49">
        <v>42723</v>
      </c>
      <c r="E117" s="49" t="s">
        <v>390</v>
      </c>
      <c r="F117" s="9">
        <v>42736</v>
      </c>
      <c r="G117" s="9">
        <v>42916</v>
      </c>
      <c r="H117" s="49"/>
      <c r="I117" s="6"/>
      <c r="J117" s="24"/>
      <c r="K117" s="24"/>
      <c r="L117" s="20">
        <f t="shared" si="2"/>
        <v>129.0874</v>
      </c>
      <c r="M117" s="24">
        <v>31.81</v>
      </c>
      <c r="N117" s="24">
        <v>1621.29</v>
      </c>
      <c r="O117" s="56" t="s">
        <v>461</v>
      </c>
    </row>
    <row r="118" spans="1:15" x14ac:dyDescent="0.25">
      <c r="A118" s="44"/>
      <c r="B118" s="44"/>
      <c r="C118" s="44"/>
      <c r="D118" s="49"/>
      <c r="E118" s="49"/>
      <c r="F118" s="9">
        <v>42917</v>
      </c>
      <c r="G118" s="9">
        <v>43100</v>
      </c>
      <c r="H118" s="49"/>
      <c r="I118" s="6"/>
      <c r="J118" s="24"/>
      <c r="K118" s="24"/>
      <c r="L118" s="20">
        <f t="shared" si="2"/>
        <v>133.47999999999999</v>
      </c>
      <c r="M118" s="24">
        <v>32.89</v>
      </c>
      <c r="N118" s="24">
        <v>1676.5</v>
      </c>
      <c r="O118" s="57"/>
    </row>
    <row r="119" spans="1:15" x14ac:dyDescent="0.25">
      <c r="A119" s="44" t="s">
        <v>25</v>
      </c>
      <c r="B119" s="47" t="s">
        <v>192</v>
      </c>
      <c r="C119" s="44" t="s">
        <v>383</v>
      </c>
      <c r="D119" s="51">
        <v>42723</v>
      </c>
      <c r="E119" s="51" t="s">
        <v>452</v>
      </c>
      <c r="F119" s="9">
        <v>42736</v>
      </c>
      <c r="G119" s="9">
        <v>42916</v>
      </c>
      <c r="H119" s="49"/>
      <c r="I119" s="6">
        <f>K119*0.06+J119</f>
        <v>167.72199999999998</v>
      </c>
      <c r="J119" s="24">
        <v>65.709999999999994</v>
      </c>
      <c r="K119" s="24">
        <v>1700.2</v>
      </c>
      <c r="L119" s="20">
        <f t="shared" si="2"/>
        <v>0</v>
      </c>
      <c r="M119" s="24"/>
      <c r="N119" s="24"/>
      <c r="O119" s="56" t="s">
        <v>462</v>
      </c>
    </row>
    <row r="120" spans="1:15" x14ac:dyDescent="0.25">
      <c r="A120" s="44"/>
      <c r="B120" s="46"/>
      <c r="C120" s="44"/>
      <c r="D120" s="55"/>
      <c r="E120" s="55"/>
      <c r="F120" s="9">
        <v>42917</v>
      </c>
      <c r="G120" s="9">
        <v>43100</v>
      </c>
      <c r="H120" s="49"/>
      <c r="I120" s="6">
        <f>K120*0.06+J120</f>
        <v>170.8844</v>
      </c>
      <c r="J120" s="24">
        <v>67.94</v>
      </c>
      <c r="K120" s="24">
        <v>1715.74</v>
      </c>
      <c r="L120" s="20">
        <f t="shared" si="2"/>
        <v>0</v>
      </c>
      <c r="M120" s="24"/>
      <c r="N120" s="24"/>
      <c r="O120" s="57"/>
    </row>
    <row r="121" spans="1:15" x14ac:dyDescent="0.25">
      <c r="A121" s="44"/>
      <c r="B121" s="46"/>
      <c r="C121" s="44"/>
      <c r="D121" s="51">
        <v>42723</v>
      </c>
      <c r="E121" s="51" t="s">
        <v>390</v>
      </c>
      <c r="F121" s="9">
        <v>42736</v>
      </c>
      <c r="G121" s="9">
        <v>42916</v>
      </c>
      <c r="H121" s="49"/>
      <c r="I121" s="6"/>
      <c r="J121" s="24" t="s">
        <v>17</v>
      </c>
      <c r="K121" s="24"/>
      <c r="L121" s="20">
        <f t="shared" si="2"/>
        <v>111.50879999999999</v>
      </c>
      <c r="M121" s="24">
        <v>35.94</v>
      </c>
      <c r="N121" s="24">
        <v>1259.48</v>
      </c>
      <c r="O121" s="56" t="s">
        <v>460</v>
      </c>
    </row>
    <row r="122" spans="1:15" x14ac:dyDescent="0.25">
      <c r="A122" s="44"/>
      <c r="B122" s="48"/>
      <c r="C122" s="44"/>
      <c r="D122" s="55"/>
      <c r="E122" s="55"/>
      <c r="F122" s="9">
        <v>42917</v>
      </c>
      <c r="G122" s="9">
        <v>43100</v>
      </c>
      <c r="H122" s="49"/>
      <c r="I122" s="6"/>
      <c r="J122" s="24" t="s">
        <v>17</v>
      </c>
      <c r="K122" s="24"/>
      <c r="L122" s="20">
        <v>115.84</v>
      </c>
      <c r="M122" s="24">
        <v>37.340000000000003</v>
      </c>
      <c r="N122" s="24">
        <v>1308.5999999999999</v>
      </c>
      <c r="O122" s="57"/>
    </row>
    <row r="123" spans="1:15" x14ac:dyDescent="0.25">
      <c r="A123" s="44"/>
      <c r="B123" s="47" t="s">
        <v>384</v>
      </c>
      <c r="C123" s="44"/>
      <c r="D123" s="51">
        <v>42723</v>
      </c>
      <c r="E123" s="51" t="s">
        <v>390</v>
      </c>
      <c r="F123" s="9">
        <v>42736</v>
      </c>
      <c r="G123" s="9">
        <v>42916</v>
      </c>
      <c r="H123" s="49"/>
      <c r="I123" s="6"/>
      <c r="J123" s="24"/>
      <c r="K123" s="24"/>
      <c r="L123" s="20">
        <f>N123*0.06+M123</f>
        <v>111.5098</v>
      </c>
      <c r="M123" s="24">
        <v>54.91</v>
      </c>
      <c r="N123" s="24">
        <v>943.33</v>
      </c>
      <c r="O123" s="56" t="s">
        <v>463</v>
      </c>
    </row>
    <row r="124" spans="1:15" x14ac:dyDescent="0.25">
      <c r="A124" s="44"/>
      <c r="B124" s="46"/>
      <c r="C124" s="44"/>
      <c r="D124" s="55"/>
      <c r="E124" s="55"/>
      <c r="F124" s="9">
        <v>42917</v>
      </c>
      <c r="G124" s="9">
        <v>43100</v>
      </c>
      <c r="H124" s="49"/>
      <c r="I124" s="6"/>
      <c r="J124" s="24"/>
      <c r="K124" s="24"/>
      <c r="L124" s="20">
        <f>N124*0.06+M124</f>
        <v>115.30000000000001</v>
      </c>
      <c r="M124" s="24">
        <v>56.77</v>
      </c>
      <c r="N124" s="24">
        <v>975.5</v>
      </c>
      <c r="O124" s="57"/>
    </row>
    <row r="125" spans="1:15" x14ac:dyDescent="0.25">
      <c r="A125" s="47" t="s">
        <v>25</v>
      </c>
      <c r="B125" s="47" t="s">
        <v>200</v>
      </c>
      <c r="C125" s="47" t="s">
        <v>271</v>
      </c>
      <c r="D125" s="51">
        <v>42723</v>
      </c>
      <c r="E125" s="51" t="s">
        <v>428</v>
      </c>
      <c r="F125" s="9">
        <v>42736</v>
      </c>
      <c r="G125" s="9">
        <v>42916</v>
      </c>
      <c r="H125" s="51"/>
      <c r="I125" s="16">
        <f>K125*0.06+J125</f>
        <v>150.50639999999999</v>
      </c>
      <c r="J125" s="17">
        <v>36.06</v>
      </c>
      <c r="K125" s="17">
        <v>1907.44</v>
      </c>
      <c r="L125" s="24"/>
      <c r="M125" s="24"/>
      <c r="N125" s="24"/>
      <c r="O125" s="56"/>
    </row>
    <row r="126" spans="1:15" x14ac:dyDescent="0.25">
      <c r="A126" s="46"/>
      <c r="B126" s="46"/>
      <c r="C126" s="46"/>
      <c r="D126" s="52"/>
      <c r="E126" s="52"/>
      <c r="F126" s="9">
        <v>42917</v>
      </c>
      <c r="G126" s="9">
        <v>43100</v>
      </c>
      <c r="H126" s="52"/>
      <c r="I126" s="16">
        <f>K126*0.06+J126</f>
        <v>154.56559999999999</v>
      </c>
      <c r="J126" s="17">
        <v>37.28</v>
      </c>
      <c r="K126" s="17">
        <v>1954.76</v>
      </c>
      <c r="L126" s="24"/>
      <c r="M126" s="24"/>
      <c r="N126" s="24"/>
      <c r="O126" s="57"/>
    </row>
    <row r="127" spans="1:15" x14ac:dyDescent="0.25">
      <c r="A127" s="46"/>
      <c r="B127" s="46"/>
      <c r="C127" s="46"/>
      <c r="D127" s="51">
        <v>42723</v>
      </c>
      <c r="E127" s="51" t="s">
        <v>429</v>
      </c>
      <c r="F127" s="9">
        <v>42736</v>
      </c>
      <c r="G127" s="9">
        <v>42916</v>
      </c>
      <c r="H127" s="51"/>
      <c r="I127" s="16"/>
      <c r="J127" s="17"/>
      <c r="K127" s="17"/>
      <c r="L127" s="24">
        <v>119.75</v>
      </c>
      <c r="M127" s="24">
        <v>29.21</v>
      </c>
      <c r="N127" s="24">
        <v>1508.93</v>
      </c>
      <c r="O127" s="56"/>
    </row>
    <row r="128" spans="1:15" x14ac:dyDescent="0.25">
      <c r="A128" s="48"/>
      <c r="B128" s="48"/>
      <c r="C128" s="48"/>
      <c r="D128" s="52"/>
      <c r="E128" s="52"/>
      <c r="F128" s="9">
        <v>42917</v>
      </c>
      <c r="G128" s="9">
        <v>43100</v>
      </c>
      <c r="H128" s="52"/>
      <c r="I128" s="16"/>
      <c r="J128" s="8"/>
      <c r="K128" s="8"/>
      <c r="L128" s="24">
        <v>123.82</v>
      </c>
      <c r="M128" s="24">
        <v>29.86</v>
      </c>
      <c r="N128" s="24">
        <v>1565.93</v>
      </c>
      <c r="O128" s="57"/>
    </row>
    <row r="129" spans="1:15" x14ac:dyDescent="0.25">
      <c r="A129" s="47" t="s">
        <v>25</v>
      </c>
      <c r="B129" s="47" t="s">
        <v>240</v>
      </c>
      <c r="C129" s="47" t="s">
        <v>271</v>
      </c>
      <c r="D129" s="51">
        <v>42723</v>
      </c>
      <c r="E129" s="51" t="s">
        <v>428</v>
      </c>
      <c r="F129" s="9">
        <v>42736</v>
      </c>
      <c r="G129" s="9">
        <v>42916</v>
      </c>
      <c r="H129" s="51"/>
      <c r="I129" s="16">
        <f>K129*0.06+J129</f>
        <v>150.50639999999999</v>
      </c>
      <c r="J129" s="17">
        <v>36.06</v>
      </c>
      <c r="K129" s="17">
        <v>1907.44</v>
      </c>
      <c r="L129" s="24"/>
      <c r="M129" s="24"/>
      <c r="N129" s="24"/>
      <c r="O129" s="56"/>
    </row>
    <row r="130" spans="1:15" x14ac:dyDescent="0.25">
      <c r="A130" s="46" t="s">
        <v>25</v>
      </c>
      <c r="B130" s="46"/>
      <c r="C130" s="46"/>
      <c r="D130" s="52"/>
      <c r="E130" s="52"/>
      <c r="F130" s="9">
        <v>42917</v>
      </c>
      <c r="G130" s="9">
        <v>43100</v>
      </c>
      <c r="H130" s="52"/>
      <c r="I130" s="16">
        <f>K130*0.06+J130</f>
        <v>154.56559999999999</v>
      </c>
      <c r="J130" s="17">
        <v>37.28</v>
      </c>
      <c r="K130" s="17">
        <v>1954.76</v>
      </c>
      <c r="L130" s="24"/>
      <c r="M130" s="24"/>
      <c r="N130" s="24"/>
      <c r="O130" s="57"/>
    </row>
    <row r="131" spans="1:15" x14ac:dyDescent="0.25">
      <c r="A131" s="46"/>
      <c r="B131" s="46"/>
      <c r="C131" s="46"/>
      <c r="D131" s="51">
        <v>42723</v>
      </c>
      <c r="E131" s="51" t="s">
        <v>429</v>
      </c>
      <c r="F131" s="9">
        <v>42736</v>
      </c>
      <c r="G131" s="9">
        <v>42916</v>
      </c>
      <c r="H131" s="51"/>
      <c r="I131" s="16"/>
      <c r="J131" s="17"/>
      <c r="K131" s="17"/>
      <c r="L131" s="24">
        <v>110.65</v>
      </c>
      <c r="M131" s="24">
        <v>26.99</v>
      </c>
      <c r="N131" s="24">
        <v>1394.26</v>
      </c>
      <c r="O131" s="56"/>
    </row>
    <row r="132" spans="1:15" x14ac:dyDescent="0.25">
      <c r="A132" s="48"/>
      <c r="B132" s="48"/>
      <c r="C132" s="48"/>
      <c r="D132" s="52"/>
      <c r="E132" s="52"/>
      <c r="F132" s="9">
        <v>42917</v>
      </c>
      <c r="G132" s="9">
        <v>43100</v>
      </c>
      <c r="H132" s="52"/>
      <c r="I132" s="16"/>
      <c r="J132" s="8"/>
      <c r="K132" s="8"/>
      <c r="L132" s="24">
        <v>114.41</v>
      </c>
      <c r="M132" s="24">
        <v>27.59</v>
      </c>
      <c r="N132" s="24">
        <v>1446.92</v>
      </c>
      <c r="O132" s="57"/>
    </row>
    <row r="133" spans="1:15" x14ac:dyDescent="0.25">
      <c r="A133" s="47" t="s">
        <v>25</v>
      </c>
      <c r="B133" s="47" t="s">
        <v>358</v>
      </c>
      <c r="C133" s="47" t="s">
        <v>204</v>
      </c>
      <c r="D133" s="51">
        <v>42723</v>
      </c>
      <c r="E133" s="51" t="s">
        <v>450</v>
      </c>
      <c r="F133" s="9">
        <v>42736</v>
      </c>
      <c r="G133" s="9">
        <v>42916</v>
      </c>
      <c r="H133" s="25"/>
      <c r="I133" s="6">
        <v>215.76999999999998</v>
      </c>
      <c r="J133" s="24">
        <v>65.709999999999994</v>
      </c>
      <c r="K133" s="24">
        <v>2501</v>
      </c>
      <c r="L133" s="20">
        <f t="shared" ref="L133:L152" si="3">N133*0.06+M133</f>
        <v>0</v>
      </c>
      <c r="M133" s="24"/>
      <c r="N133" s="24"/>
      <c r="O133" s="12"/>
    </row>
    <row r="134" spans="1:15" x14ac:dyDescent="0.25">
      <c r="A134" s="46" t="s">
        <v>25</v>
      </c>
      <c r="B134" s="46"/>
      <c r="C134" s="46" t="s">
        <v>204</v>
      </c>
      <c r="D134" s="55"/>
      <c r="E134" s="55"/>
      <c r="F134" s="9">
        <v>42917</v>
      </c>
      <c r="G134" s="9">
        <v>43100</v>
      </c>
      <c r="H134" s="25"/>
      <c r="I134" s="6">
        <v>222.5102</v>
      </c>
      <c r="J134" s="24">
        <v>67.94</v>
      </c>
      <c r="K134" s="24">
        <v>2576.17</v>
      </c>
      <c r="L134" s="20">
        <f t="shared" si="3"/>
        <v>0</v>
      </c>
      <c r="M134" s="24"/>
      <c r="N134" s="24"/>
      <c r="O134" s="12"/>
    </row>
    <row r="135" spans="1:15" x14ac:dyDescent="0.25">
      <c r="A135" s="46"/>
      <c r="B135" s="46"/>
      <c r="C135" s="46"/>
      <c r="D135" s="51">
        <v>42723</v>
      </c>
      <c r="E135" s="51" t="s">
        <v>390</v>
      </c>
      <c r="F135" s="9">
        <v>42736</v>
      </c>
      <c r="G135" s="9">
        <v>42916</v>
      </c>
      <c r="H135" s="25"/>
      <c r="I135" s="6"/>
      <c r="J135" s="24"/>
      <c r="K135" s="24"/>
      <c r="L135" s="20">
        <f t="shared" si="3"/>
        <v>111.50879999999999</v>
      </c>
      <c r="M135" s="24">
        <v>35.94</v>
      </c>
      <c r="N135" s="24">
        <v>1259.48</v>
      </c>
      <c r="O135" s="12"/>
    </row>
    <row r="136" spans="1:15" x14ac:dyDescent="0.25">
      <c r="A136" s="48"/>
      <c r="B136" s="48"/>
      <c r="C136" s="48"/>
      <c r="D136" s="55"/>
      <c r="E136" s="55"/>
      <c r="F136" s="9">
        <v>42917</v>
      </c>
      <c r="G136" s="9">
        <v>43100</v>
      </c>
      <c r="H136" s="25"/>
      <c r="I136" s="6"/>
      <c r="J136" s="24"/>
      <c r="K136" s="24"/>
      <c r="L136" s="20">
        <f t="shared" si="3"/>
        <v>115.518</v>
      </c>
      <c r="M136" s="24">
        <v>37.380000000000003</v>
      </c>
      <c r="N136" s="24">
        <v>1302.3</v>
      </c>
      <c r="O136" s="12"/>
    </row>
    <row r="137" spans="1:15" x14ac:dyDescent="0.25">
      <c r="A137" s="47" t="s">
        <v>25</v>
      </c>
      <c r="B137" s="47" t="s">
        <v>357</v>
      </c>
      <c r="C137" s="47" t="s">
        <v>204</v>
      </c>
      <c r="D137" s="51">
        <v>42723</v>
      </c>
      <c r="E137" s="51" t="s">
        <v>450</v>
      </c>
      <c r="F137" s="9">
        <v>42736</v>
      </c>
      <c r="G137" s="9">
        <v>42916</v>
      </c>
      <c r="H137" s="51"/>
      <c r="I137" s="6">
        <f>K137*0.06+J137</f>
        <v>215.76999999999998</v>
      </c>
      <c r="J137" s="24">
        <v>65.709999999999994</v>
      </c>
      <c r="K137" s="24">
        <v>2501</v>
      </c>
      <c r="L137" s="20">
        <f t="shared" si="3"/>
        <v>0</v>
      </c>
      <c r="M137" s="24"/>
      <c r="N137" s="24"/>
      <c r="O137" s="12"/>
    </row>
    <row r="138" spans="1:15" x14ac:dyDescent="0.25">
      <c r="A138" s="46" t="s">
        <v>25</v>
      </c>
      <c r="B138" s="46"/>
      <c r="C138" s="46" t="s">
        <v>204</v>
      </c>
      <c r="D138" s="55"/>
      <c r="E138" s="55"/>
      <c r="F138" s="9">
        <v>42917</v>
      </c>
      <c r="G138" s="9">
        <v>43100</v>
      </c>
      <c r="H138" s="52"/>
      <c r="I138" s="6">
        <f>K138*0.06+J138</f>
        <v>222.5102</v>
      </c>
      <c r="J138" s="24">
        <v>67.94</v>
      </c>
      <c r="K138" s="24">
        <v>2576.17</v>
      </c>
      <c r="L138" s="20">
        <f t="shared" si="3"/>
        <v>0</v>
      </c>
      <c r="M138" s="24"/>
      <c r="N138" s="24"/>
      <c r="O138" s="12"/>
    </row>
    <row r="139" spans="1:15" x14ac:dyDescent="0.25">
      <c r="A139" s="46"/>
      <c r="B139" s="46"/>
      <c r="C139" s="46"/>
      <c r="D139" s="51">
        <v>42723</v>
      </c>
      <c r="E139" s="51" t="s">
        <v>390</v>
      </c>
      <c r="F139" s="9">
        <v>42736</v>
      </c>
      <c r="G139" s="9">
        <v>42916</v>
      </c>
      <c r="H139" s="51"/>
      <c r="I139" s="6"/>
      <c r="J139" s="24"/>
      <c r="K139" s="24"/>
      <c r="L139" s="20">
        <f t="shared" si="3"/>
        <v>148.6054</v>
      </c>
      <c r="M139" s="24">
        <v>39.85</v>
      </c>
      <c r="N139" s="24">
        <v>1812.59</v>
      </c>
      <c r="O139" s="12"/>
    </row>
    <row r="140" spans="1:15" x14ac:dyDescent="0.25">
      <c r="A140" s="48"/>
      <c r="B140" s="48"/>
      <c r="C140" s="48"/>
      <c r="D140" s="55"/>
      <c r="E140" s="55"/>
      <c r="F140" s="9">
        <v>42917</v>
      </c>
      <c r="G140" s="9">
        <v>43100</v>
      </c>
      <c r="H140" s="52"/>
      <c r="I140" s="6"/>
      <c r="J140" s="24"/>
      <c r="K140" s="24"/>
      <c r="L140" s="20">
        <f t="shared" si="3"/>
        <v>153.65979999999999</v>
      </c>
      <c r="M140" s="24">
        <v>41.2</v>
      </c>
      <c r="N140" s="24">
        <v>1874.33</v>
      </c>
      <c r="O140" s="12"/>
    </row>
    <row r="141" spans="1:15" x14ac:dyDescent="0.25">
      <c r="A141" s="47" t="s">
        <v>25</v>
      </c>
      <c r="B141" s="47" t="s">
        <v>214</v>
      </c>
      <c r="C141" s="47" t="s">
        <v>356</v>
      </c>
      <c r="D141" s="51">
        <v>42723</v>
      </c>
      <c r="E141" s="51" t="s">
        <v>450</v>
      </c>
      <c r="F141" s="9">
        <v>42736</v>
      </c>
      <c r="G141" s="9">
        <v>42916</v>
      </c>
      <c r="H141" s="51"/>
      <c r="I141" s="6">
        <f>K141*0.06+J141</f>
        <v>214.0104</v>
      </c>
      <c r="J141" s="24">
        <v>37.799999999999997</v>
      </c>
      <c r="K141" s="24">
        <v>2936.84</v>
      </c>
      <c r="L141" s="20">
        <f t="shared" si="3"/>
        <v>0</v>
      </c>
      <c r="M141" s="24"/>
      <c r="N141" s="24"/>
      <c r="O141" s="56" t="s">
        <v>39</v>
      </c>
    </row>
    <row r="142" spans="1:15" x14ac:dyDescent="0.25">
      <c r="A142" s="46" t="s">
        <v>25</v>
      </c>
      <c r="B142" s="46"/>
      <c r="C142" s="46" t="s">
        <v>204</v>
      </c>
      <c r="D142" s="55"/>
      <c r="E142" s="55"/>
      <c r="F142" s="9">
        <v>42917</v>
      </c>
      <c r="G142" s="9">
        <v>43100</v>
      </c>
      <c r="H142" s="52"/>
      <c r="I142" s="6">
        <f>K142*0.06+J142</f>
        <v>214.44039999999998</v>
      </c>
      <c r="J142" s="24">
        <v>38.229999999999997</v>
      </c>
      <c r="K142" s="24">
        <v>2936.84</v>
      </c>
      <c r="L142" s="20">
        <f t="shared" si="3"/>
        <v>0</v>
      </c>
      <c r="M142" s="24"/>
      <c r="N142" s="24"/>
      <c r="O142" s="57"/>
    </row>
    <row r="143" spans="1:15" x14ac:dyDescent="0.25">
      <c r="A143" s="46"/>
      <c r="B143" s="46"/>
      <c r="C143" s="46"/>
      <c r="D143" s="51">
        <v>42723</v>
      </c>
      <c r="E143" s="51" t="s">
        <v>390</v>
      </c>
      <c r="F143" s="9">
        <v>42736</v>
      </c>
      <c r="G143" s="9">
        <v>42916</v>
      </c>
      <c r="H143" s="51"/>
      <c r="I143" s="6"/>
      <c r="J143" s="24"/>
      <c r="K143" s="24"/>
      <c r="L143" s="20">
        <f t="shared" si="3"/>
        <v>117.75020000000001</v>
      </c>
      <c r="M143" s="24">
        <v>15.86</v>
      </c>
      <c r="N143" s="24">
        <v>1698.17</v>
      </c>
      <c r="O143" s="56" t="s">
        <v>39</v>
      </c>
    </row>
    <row r="144" spans="1:15" x14ac:dyDescent="0.25">
      <c r="A144" s="48"/>
      <c r="B144" s="48"/>
      <c r="C144" s="48"/>
      <c r="D144" s="55"/>
      <c r="E144" s="55"/>
      <c r="F144" s="9">
        <v>42917</v>
      </c>
      <c r="G144" s="9">
        <v>43100</v>
      </c>
      <c r="H144" s="52"/>
      <c r="I144" s="6"/>
      <c r="J144" s="24"/>
      <c r="K144" s="24"/>
      <c r="L144" s="20">
        <f t="shared" si="3"/>
        <v>121.74979999999999</v>
      </c>
      <c r="M144" s="24">
        <v>16.399999999999999</v>
      </c>
      <c r="N144" s="24">
        <v>1755.83</v>
      </c>
      <c r="O144" s="57"/>
    </row>
    <row r="145" spans="1:15" x14ac:dyDescent="0.25">
      <c r="A145" s="47" t="s">
        <v>25</v>
      </c>
      <c r="B145" s="47" t="s">
        <v>214</v>
      </c>
      <c r="C145" s="47" t="s">
        <v>241</v>
      </c>
      <c r="D145" s="51">
        <v>42356</v>
      </c>
      <c r="E145" s="51" t="s">
        <v>381</v>
      </c>
      <c r="F145" s="9">
        <v>42736</v>
      </c>
      <c r="G145" s="9">
        <v>42916</v>
      </c>
      <c r="H145" s="51"/>
      <c r="I145" s="6">
        <f>K145*0.06+J145</f>
        <v>132.214</v>
      </c>
      <c r="J145" s="24">
        <v>25.57</v>
      </c>
      <c r="K145" s="24">
        <v>1777.4</v>
      </c>
      <c r="L145" s="20">
        <f t="shared" si="3"/>
        <v>0</v>
      </c>
      <c r="M145" s="24"/>
      <c r="N145" s="24"/>
      <c r="O145" s="56"/>
    </row>
    <row r="146" spans="1:15" x14ac:dyDescent="0.25">
      <c r="A146" s="46"/>
      <c r="B146" s="46"/>
      <c r="C146" s="46"/>
      <c r="D146" s="55"/>
      <c r="E146" s="55"/>
      <c r="F146" s="9">
        <v>42917</v>
      </c>
      <c r="G146" s="9">
        <v>43100</v>
      </c>
      <c r="H146" s="52"/>
      <c r="I146" s="6">
        <f>K146*0.06+J146</f>
        <v>133.34559999999999</v>
      </c>
      <c r="J146" s="24">
        <v>25.57</v>
      </c>
      <c r="K146" s="24">
        <v>1796.26</v>
      </c>
      <c r="L146" s="20">
        <f t="shared" si="3"/>
        <v>0</v>
      </c>
      <c r="M146" s="24"/>
      <c r="N146" s="24"/>
      <c r="O146" s="57"/>
    </row>
    <row r="147" spans="1:15" x14ac:dyDescent="0.25">
      <c r="A147" s="46"/>
      <c r="B147" s="46"/>
      <c r="C147" s="46"/>
      <c r="D147" s="51">
        <v>42723</v>
      </c>
      <c r="E147" s="51" t="s">
        <v>390</v>
      </c>
      <c r="F147" s="9">
        <v>42736</v>
      </c>
      <c r="G147" s="9">
        <v>42916</v>
      </c>
      <c r="H147" s="51"/>
      <c r="I147" s="6"/>
      <c r="J147" s="24"/>
      <c r="K147" s="24"/>
      <c r="L147" s="20">
        <f t="shared" si="3"/>
        <v>117.74979999999999</v>
      </c>
      <c r="M147" s="24">
        <v>22.87</v>
      </c>
      <c r="N147" s="24">
        <v>1581.33</v>
      </c>
      <c r="O147" s="63"/>
    </row>
    <row r="148" spans="1:15" x14ac:dyDescent="0.25">
      <c r="A148" s="48"/>
      <c r="B148" s="48"/>
      <c r="C148" s="48"/>
      <c r="D148" s="55"/>
      <c r="E148" s="55"/>
      <c r="F148" s="9">
        <v>42917</v>
      </c>
      <c r="G148" s="9">
        <v>43100</v>
      </c>
      <c r="H148" s="52"/>
      <c r="I148" s="6"/>
      <c r="J148" s="24"/>
      <c r="K148" s="24"/>
      <c r="L148" s="20">
        <f t="shared" si="3"/>
        <v>121.75</v>
      </c>
      <c r="M148" s="24">
        <v>23.65</v>
      </c>
      <c r="N148" s="24">
        <v>1635</v>
      </c>
      <c r="O148" s="64"/>
    </row>
    <row r="149" spans="1:15" x14ac:dyDescent="0.25">
      <c r="A149" s="47" t="s">
        <v>25</v>
      </c>
      <c r="B149" s="47" t="s">
        <v>210</v>
      </c>
      <c r="C149" s="47" t="s">
        <v>204</v>
      </c>
      <c r="D149" s="51">
        <v>42723</v>
      </c>
      <c r="E149" s="51" t="s">
        <v>450</v>
      </c>
      <c r="F149" s="9">
        <v>42736</v>
      </c>
      <c r="G149" s="9">
        <v>42916</v>
      </c>
      <c r="H149" s="51"/>
      <c r="I149" s="6">
        <f>K149*0.06+J149</f>
        <v>288.52999999999997</v>
      </c>
      <c r="J149" s="24">
        <v>42.41</v>
      </c>
      <c r="K149" s="24">
        <v>4102</v>
      </c>
      <c r="L149" s="20">
        <f t="shared" si="3"/>
        <v>0</v>
      </c>
      <c r="M149" s="24"/>
      <c r="N149" s="24"/>
      <c r="O149" s="56"/>
    </row>
    <row r="150" spans="1:15" x14ac:dyDescent="0.25">
      <c r="A150" s="46" t="s">
        <v>25</v>
      </c>
      <c r="B150" s="46"/>
      <c r="C150" s="46" t="s">
        <v>204</v>
      </c>
      <c r="D150" s="55"/>
      <c r="E150" s="55"/>
      <c r="F150" s="9">
        <v>42917</v>
      </c>
      <c r="G150" s="9">
        <v>43100</v>
      </c>
      <c r="H150" s="52"/>
      <c r="I150" s="6">
        <f>K150*0.06+J150</f>
        <v>297.21280000000002</v>
      </c>
      <c r="J150" s="24">
        <v>44.17</v>
      </c>
      <c r="K150" s="24">
        <v>4217.38</v>
      </c>
      <c r="L150" s="20">
        <f t="shared" si="3"/>
        <v>0</v>
      </c>
      <c r="M150" s="24"/>
      <c r="N150" s="24"/>
      <c r="O150" s="57"/>
    </row>
    <row r="151" spans="1:15" x14ac:dyDescent="0.25">
      <c r="A151" s="46"/>
      <c r="B151" s="46"/>
      <c r="C151" s="46"/>
      <c r="D151" s="51">
        <v>42723</v>
      </c>
      <c r="E151" s="51" t="s">
        <v>390</v>
      </c>
      <c r="F151" s="9">
        <v>42736</v>
      </c>
      <c r="G151" s="9">
        <v>42916</v>
      </c>
      <c r="H151" s="51"/>
      <c r="I151" s="6"/>
      <c r="J151" s="24"/>
      <c r="K151" s="24"/>
      <c r="L151" s="20">
        <f t="shared" si="3"/>
        <v>128.78</v>
      </c>
      <c r="M151" s="24">
        <v>12.26</v>
      </c>
      <c r="N151" s="24">
        <v>1942</v>
      </c>
      <c r="O151" s="56"/>
    </row>
    <row r="152" spans="1:15" x14ac:dyDescent="0.25">
      <c r="A152" s="48"/>
      <c r="B152" s="48"/>
      <c r="C152" s="48"/>
      <c r="D152" s="55"/>
      <c r="E152" s="55"/>
      <c r="F152" s="9">
        <v>42917</v>
      </c>
      <c r="G152" s="9">
        <v>43100</v>
      </c>
      <c r="H152" s="52"/>
      <c r="I152" s="6"/>
      <c r="J152" s="24"/>
      <c r="K152" s="24"/>
      <c r="L152" s="20">
        <f t="shared" si="3"/>
        <v>133.16</v>
      </c>
      <c r="M152" s="24">
        <v>12.68</v>
      </c>
      <c r="N152" s="24">
        <v>2008</v>
      </c>
      <c r="O152" s="57"/>
    </row>
    <row r="153" spans="1:15" x14ac:dyDescent="0.25">
      <c r="A153" s="47" t="s">
        <v>25</v>
      </c>
      <c r="B153" s="47" t="s">
        <v>208</v>
      </c>
      <c r="C153" s="47" t="s">
        <v>272</v>
      </c>
      <c r="D153" s="51">
        <v>42723</v>
      </c>
      <c r="E153" s="51" t="s">
        <v>478</v>
      </c>
      <c r="F153" s="9">
        <v>42736</v>
      </c>
      <c r="G153" s="9">
        <v>42916</v>
      </c>
      <c r="H153" s="51"/>
      <c r="I153" s="6">
        <f>K153*0.06+J153</f>
        <v>152.57999999999998</v>
      </c>
      <c r="J153" s="24">
        <v>55.26</v>
      </c>
      <c r="K153" s="6">
        <v>1622</v>
      </c>
      <c r="L153" s="24"/>
      <c r="M153" s="24"/>
      <c r="N153" s="24"/>
      <c r="O153" s="63"/>
    </row>
    <row r="154" spans="1:15" x14ac:dyDescent="0.25">
      <c r="A154" s="46" t="s">
        <v>25</v>
      </c>
      <c r="B154" s="46" t="s">
        <v>56</v>
      </c>
      <c r="C154" s="46" t="s">
        <v>209</v>
      </c>
      <c r="D154" s="55"/>
      <c r="E154" s="55"/>
      <c r="F154" s="9">
        <v>42917</v>
      </c>
      <c r="G154" s="9">
        <v>43100</v>
      </c>
      <c r="H154" s="52"/>
      <c r="I154" s="6">
        <f>K154*0.06+J154</f>
        <v>156.46299999999999</v>
      </c>
      <c r="J154" s="24">
        <v>56.2</v>
      </c>
      <c r="K154" s="6">
        <v>1671.05</v>
      </c>
      <c r="L154" s="24"/>
      <c r="M154" s="24"/>
      <c r="N154" s="24"/>
      <c r="O154" s="64"/>
    </row>
    <row r="155" spans="1:15" x14ac:dyDescent="0.25">
      <c r="A155" s="46"/>
      <c r="B155" s="46"/>
      <c r="C155" s="46"/>
      <c r="D155" s="51">
        <v>42723</v>
      </c>
      <c r="E155" s="51" t="s">
        <v>390</v>
      </c>
      <c r="F155" s="9">
        <v>42736</v>
      </c>
      <c r="G155" s="9">
        <v>42916</v>
      </c>
      <c r="H155" s="51"/>
      <c r="I155" s="6"/>
      <c r="J155" s="24"/>
      <c r="K155" s="24"/>
      <c r="L155" s="24">
        <v>122.48</v>
      </c>
      <c r="M155" s="24">
        <v>36.04</v>
      </c>
      <c r="N155" s="24">
        <v>1440.67</v>
      </c>
      <c r="O155" s="63"/>
    </row>
    <row r="156" spans="1:15" x14ac:dyDescent="0.25">
      <c r="A156" s="48"/>
      <c r="B156" s="48"/>
      <c r="C156" s="48"/>
      <c r="D156" s="55"/>
      <c r="E156" s="55"/>
      <c r="F156" s="9">
        <v>42917</v>
      </c>
      <c r="G156" s="9">
        <v>43100</v>
      </c>
      <c r="H156" s="52"/>
      <c r="I156" s="6"/>
      <c r="J156" s="24"/>
      <c r="K156" s="24"/>
      <c r="L156" s="24">
        <v>127.12</v>
      </c>
      <c r="M156" s="24">
        <v>37.409999999999997</v>
      </c>
      <c r="N156" s="24">
        <v>1495.42</v>
      </c>
      <c r="O156" s="64"/>
    </row>
    <row r="157" spans="1:15" x14ac:dyDescent="0.25">
      <c r="A157" s="47" t="s">
        <v>25</v>
      </c>
      <c r="B157" s="47" t="s">
        <v>185</v>
      </c>
      <c r="C157" s="47" t="s">
        <v>205</v>
      </c>
      <c r="D157" s="51">
        <v>42338</v>
      </c>
      <c r="E157" s="51" t="s">
        <v>382</v>
      </c>
      <c r="F157" s="9">
        <v>42736</v>
      </c>
      <c r="G157" s="9">
        <v>42916</v>
      </c>
      <c r="H157" s="4"/>
      <c r="I157" s="6">
        <f>K157*0.06+J157</f>
        <v>123.3202</v>
      </c>
      <c r="J157" s="24">
        <v>27.4</v>
      </c>
      <c r="K157" s="6">
        <v>1598.67</v>
      </c>
      <c r="L157" s="20">
        <f t="shared" ref="L157:L188" si="4">N157*0.06+M157</f>
        <v>0</v>
      </c>
      <c r="M157" s="24"/>
      <c r="N157" s="24"/>
      <c r="O157" s="63"/>
    </row>
    <row r="158" spans="1:15" x14ac:dyDescent="0.25">
      <c r="A158" s="46" t="s">
        <v>25</v>
      </c>
      <c r="B158" s="46" t="s">
        <v>56</v>
      </c>
      <c r="C158" s="46" t="s">
        <v>209</v>
      </c>
      <c r="D158" s="52"/>
      <c r="E158" s="52"/>
      <c r="F158" s="9">
        <v>42917</v>
      </c>
      <c r="G158" s="9">
        <v>43100</v>
      </c>
      <c r="H158" s="4"/>
      <c r="I158" s="6">
        <f>K158*0.06+J158</f>
        <v>126.61019999999999</v>
      </c>
      <c r="J158" s="24">
        <v>30.69</v>
      </c>
      <c r="K158" s="6">
        <v>1598.67</v>
      </c>
      <c r="L158" s="20">
        <f t="shared" si="4"/>
        <v>0</v>
      </c>
      <c r="M158" s="24"/>
      <c r="N158" s="24"/>
      <c r="O158" s="64"/>
    </row>
    <row r="159" spans="1:15" x14ac:dyDescent="0.25">
      <c r="A159" s="46"/>
      <c r="B159" s="46"/>
      <c r="C159" s="46"/>
      <c r="D159" s="51">
        <v>42723</v>
      </c>
      <c r="E159" s="51" t="s">
        <v>390</v>
      </c>
      <c r="F159" s="9">
        <v>42736</v>
      </c>
      <c r="G159" s="9">
        <v>42916</v>
      </c>
      <c r="H159" s="51"/>
      <c r="I159" s="6"/>
      <c r="J159" s="24"/>
      <c r="K159" s="24"/>
      <c r="L159" s="20">
        <f t="shared" si="4"/>
        <v>137.21019999999999</v>
      </c>
      <c r="M159" s="24">
        <v>30.01</v>
      </c>
      <c r="N159" s="24">
        <v>1786.67</v>
      </c>
      <c r="O159" s="63"/>
    </row>
    <row r="160" spans="1:15" x14ac:dyDescent="0.25">
      <c r="A160" s="48"/>
      <c r="B160" s="48"/>
      <c r="C160" s="48"/>
      <c r="D160" s="55"/>
      <c r="E160" s="55"/>
      <c r="F160" s="9">
        <v>42917</v>
      </c>
      <c r="G160" s="9">
        <v>43100</v>
      </c>
      <c r="H160" s="52"/>
      <c r="I160" s="6"/>
      <c r="J160" s="24"/>
      <c r="K160" s="24"/>
      <c r="L160" s="20">
        <f t="shared" si="4"/>
        <v>145.5558</v>
      </c>
      <c r="M160" s="24">
        <v>32.369999999999997</v>
      </c>
      <c r="N160" s="24">
        <v>1886.43</v>
      </c>
      <c r="O160" s="64"/>
    </row>
    <row r="161" spans="1:15" x14ac:dyDescent="0.25">
      <c r="A161" s="47" t="s">
        <v>25</v>
      </c>
      <c r="B161" s="47" t="s">
        <v>242</v>
      </c>
      <c r="C161" s="47" t="s">
        <v>203</v>
      </c>
      <c r="D161" s="51">
        <v>42723</v>
      </c>
      <c r="E161" s="51" t="s">
        <v>449</v>
      </c>
      <c r="F161" s="9">
        <v>42736</v>
      </c>
      <c r="G161" s="9">
        <v>42916</v>
      </c>
      <c r="H161" s="51"/>
      <c r="I161" s="6">
        <f>K161*0.06+J161</f>
        <v>163.41</v>
      </c>
      <c r="J161" s="24">
        <v>24.21</v>
      </c>
      <c r="K161" s="24">
        <v>2320</v>
      </c>
      <c r="L161" s="20">
        <f t="shared" si="4"/>
        <v>0</v>
      </c>
      <c r="M161" s="24"/>
      <c r="N161" s="24"/>
      <c r="O161" s="56" t="s">
        <v>39</v>
      </c>
    </row>
    <row r="162" spans="1:15" x14ac:dyDescent="0.25">
      <c r="A162" s="46" t="s">
        <v>25</v>
      </c>
      <c r="B162" s="46" t="s">
        <v>243</v>
      </c>
      <c r="C162" s="46" t="s">
        <v>203</v>
      </c>
      <c r="D162" s="52"/>
      <c r="E162" s="52"/>
      <c r="F162" s="9">
        <v>42917</v>
      </c>
      <c r="G162" s="9">
        <v>43100</v>
      </c>
      <c r="H162" s="55"/>
      <c r="I162" s="6">
        <f>K162*0.06+J162</f>
        <v>183.30160000000001</v>
      </c>
      <c r="J162" s="24">
        <v>41.47</v>
      </c>
      <c r="K162" s="24">
        <v>2363.86</v>
      </c>
      <c r="L162" s="20">
        <f t="shared" si="4"/>
        <v>0</v>
      </c>
      <c r="M162" s="24"/>
      <c r="N162" s="24"/>
      <c r="O162" s="71"/>
    </row>
    <row r="163" spans="1:15" x14ac:dyDescent="0.25">
      <c r="A163" s="46"/>
      <c r="B163" s="46"/>
      <c r="C163" s="46"/>
      <c r="D163" s="51">
        <v>42723</v>
      </c>
      <c r="E163" s="51" t="s">
        <v>390</v>
      </c>
      <c r="F163" s="9">
        <v>42736</v>
      </c>
      <c r="G163" s="9">
        <v>42916</v>
      </c>
      <c r="H163" s="51"/>
      <c r="I163" s="6"/>
      <c r="J163" s="24"/>
      <c r="K163" s="24"/>
      <c r="L163" s="20">
        <f t="shared" si="4"/>
        <v>137.5196</v>
      </c>
      <c r="M163" s="24">
        <v>18.68</v>
      </c>
      <c r="N163" s="24">
        <v>1980.66</v>
      </c>
      <c r="O163" s="71"/>
    </row>
    <row r="164" spans="1:15" x14ac:dyDescent="0.25">
      <c r="A164" s="48"/>
      <c r="B164" s="48"/>
      <c r="C164" s="48"/>
      <c r="D164" s="55"/>
      <c r="E164" s="55"/>
      <c r="F164" s="9">
        <v>42917</v>
      </c>
      <c r="G164" s="9">
        <v>43100</v>
      </c>
      <c r="H164" s="52"/>
      <c r="I164" s="6"/>
      <c r="J164" s="24"/>
      <c r="K164" s="24"/>
      <c r="L164" s="20">
        <f t="shared" si="4"/>
        <v>142.19039999999998</v>
      </c>
      <c r="M164" s="24">
        <v>19.32</v>
      </c>
      <c r="N164" s="24">
        <v>2047.84</v>
      </c>
      <c r="O164" s="57"/>
    </row>
    <row r="165" spans="1:15" x14ac:dyDescent="0.25">
      <c r="A165" s="47" t="s">
        <v>25</v>
      </c>
      <c r="B165" s="47" t="s">
        <v>185</v>
      </c>
      <c r="C165" s="47" t="s">
        <v>194</v>
      </c>
      <c r="D165" s="51">
        <v>42335</v>
      </c>
      <c r="E165" s="47" t="s">
        <v>285</v>
      </c>
      <c r="F165" s="9">
        <v>42736</v>
      </c>
      <c r="G165" s="9">
        <v>42916</v>
      </c>
      <c r="H165" s="51" t="s">
        <v>446</v>
      </c>
      <c r="I165" s="6">
        <f>K165*0.06+J165</f>
        <v>158.018</v>
      </c>
      <c r="J165" s="24">
        <v>42.65</v>
      </c>
      <c r="K165" s="24">
        <v>1922.8</v>
      </c>
      <c r="L165" s="20">
        <f t="shared" si="4"/>
        <v>0</v>
      </c>
      <c r="M165" s="24"/>
      <c r="N165" s="24"/>
      <c r="O165" s="63" t="s">
        <v>464</v>
      </c>
    </row>
    <row r="166" spans="1:15" x14ac:dyDescent="0.25">
      <c r="A166" s="46" t="s">
        <v>25</v>
      </c>
      <c r="B166" s="46"/>
      <c r="C166" s="46" t="s">
        <v>194</v>
      </c>
      <c r="D166" s="55"/>
      <c r="E166" s="46"/>
      <c r="F166" s="9">
        <v>42917</v>
      </c>
      <c r="G166" s="9">
        <v>43100</v>
      </c>
      <c r="H166" s="55"/>
      <c r="I166" s="6">
        <f>K166*0.06+J166</f>
        <v>158.018</v>
      </c>
      <c r="J166" s="24">
        <v>42.65</v>
      </c>
      <c r="K166" s="24">
        <v>1922.8</v>
      </c>
      <c r="L166" s="20">
        <f t="shared" si="4"/>
        <v>0</v>
      </c>
      <c r="M166" s="24"/>
      <c r="N166" s="24"/>
      <c r="O166" s="64"/>
    </row>
    <row r="167" spans="1:15" x14ac:dyDescent="0.25">
      <c r="A167" s="46"/>
      <c r="B167" s="46"/>
      <c r="C167" s="46"/>
      <c r="D167" s="55"/>
      <c r="E167" s="46"/>
      <c r="F167" s="9">
        <v>42736</v>
      </c>
      <c r="G167" s="9">
        <v>42916</v>
      </c>
      <c r="H167" s="55"/>
      <c r="I167" s="6">
        <f>K167*0.06</f>
        <v>115.36799999999999</v>
      </c>
      <c r="J167" s="24" t="s">
        <v>17</v>
      </c>
      <c r="K167" s="24">
        <v>1922.8</v>
      </c>
      <c r="L167" s="20">
        <f t="shared" si="4"/>
        <v>0</v>
      </c>
      <c r="M167" s="24"/>
      <c r="N167" s="24"/>
      <c r="O167" s="63" t="s">
        <v>291</v>
      </c>
    </row>
    <row r="168" spans="1:15" x14ac:dyDescent="0.25">
      <c r="A168" s="46"/>
      <c r="B168" s="46"/>
      <c r="C168" s="46"/>
      <c r="D168" s="52"/>
      <c r="E168" s="48"/>
      <c r="F168" s="9">
        <v>42917</v>
      </c>
      <c r="G168" s="9">
        <v>43100</v>
      </c>
      <c r="H168" s="52"/>
      <c r="I168" s="6">
        <f>K168*0.06</f>
        <v>115.36799999999999</v>
      </c>
      <c r="J168" s="24" t="s">
        <v>17</v>
      </c>
      <c r="K168" s="24">
        <v>1922.8</v>
      </c>
      <c r="L168" s="20">
        <f t="shared" si="4"/>
        <v>0</v>
      </c>
      <c r="M168" s="24"/>
      <c r="N168" s="24"/>
      <c r="O168" s="64"/>
    </row>
    <row r="169" spans="1:15" x14ac:dyDescent="0.25">
      <c r="A169" s="46"/>
      <c r="B169" s="46"/>
      <c r="C169" s="46"/>
      <c r="D169" s="49">
        <v>42723</v>
      </c>
      <c r="E169" s="44" t="s">
        <v>390</v>
      </c>
      <c r="F169" s="9">
        <v>42736</v>
      </c>
      <c r="G169" s="9">
        <v>42916</v>
      </c>
      <c r="H169" s="55"/>
      <c r="I169" s="6"/>
      <c r="J169" s="24"/>
      <c r="K169" s="24"/>
      <c r="L169" s="20">
        <f t="shared" si="4"/>
        <v>114.7978</v>
      </c>
      <c r="M169" s="24">
        <v>27.79</v>
      </c>
      <c r="N169" s="24">
        <v>1450.13</v>
      </c>
      <c r="O169" s="56" t="s">
        <v>465</v>
      </c>
    </row>
    <row r="170" spans="1:15" x14ac:dyDescent="0.25">
      <c r="A170" s="48"/>
      <c r="B170" s="48"/>
      <c r="C170" s="48"/>
      <c r="D170" s="49"/>
      <c r="E170" s="44"/>
      <c r="F170" s="9">
        <v>42917</v>
      </c>
      <c r="G170" s="9">
        <v>43100</v>
      </c>
      <c r="H170" s="55"/>
      <c r="I170" s="6"/>
      <c r="J170" s="24"/>
      <c r="K170" s="24"/>
      <c r="L170" s="20">
        <f t="shared" si="4"/>
        <v>132.0196</v>
      </c>
      <c r="M170" s="24">
        <v>31.96</v>
      </c>
      <c r="N170" s="24">
        <v>1667.66</v>
      </c>
      <c r="O170" s="57"/>
    </row>
    <row r="171" spans="1:15" x14ac:dyDescent="0.25">
      <c r="A171" s="47" t="s">
        <v>25</v>
      </c>
      <c r="B171" s="47" t="s">
        <v>206</v>
      </c>
      <c r="C171" s="47" t="s">
        <v>207</v>
      </c>
      <c r="D171" s="51">
        <v>42334</v>
      </c>
      <c r="E171" s="51" t="s">
        <v>378</v>
      </c>
      <c r="F171" s="9">
        <v>42736</v>
      </c>
      <c r="G171" s="9">
        <v>42916</v>
      </c>
      <c r="H171" s="51" t="s">
        <v>466</v>
      </c>
      <c r="I171" s="6">
        <f>K171*0.06+J171</f>
        <v>175.01280000000003</v>
      </c>
      <c r="J171" s="24">
        <v>23.67</v>
      </c>
      <c r="K171" s="24">
        <v>2522.38</v>
      </c>
      <c r="L171" s="20">
        <f t="shared" si="4"/>
        <v>0</v>
      </c>
      <c r="M171" s="24"/>
      <c r="N171" s="24"/>
      <c r="O171" s="26"/>
    </row>
    <row r="172" spans="1:15" x14ac:dyDescent="0.25">
      <c r="A172" s="46" t="s">
        <v>25</v>
      </c>
      <c r="B172" s="46" t="s">
        <v>206</v>
      </c>
      <c r="C172" s="46" t="s">
        <v>207</v>
      </c>
      <c r="D172" s="55"/>
      <c r="E172" s="55"/>
      <c r="F172" s="9">
        <v>42917</v>
      </c>
      <c r="G172" s="9">
        <v>43100</v>
      </c>
      <c r="H172" s="55"/>
      <c r="I172" s="6">
        <f>K172*0.06+J172</f>
        <v>189.04579999999999</v>
      </c>
      <c r="J172" s="24">
        <v>24.62</v>
      </c>
      <c r="K172" s="24">
        <v>2740.43</v>
      </c>
      <c r="L172" s="20">
        <f t="shared" si="4"/>
        <v>0</v>
      </c>
      <c r="M172" s="24"/>
      <c r="N172" s="24"/>
      <c r="O172" s="26"/>
    </row>
    <row r="173" spans="1:15" x14ac:dyDescent="0.25">
      <c r="A173" s="46"/>
      <c r="B173" s="46"/>
      <c r="C173" s="46"/>
      <c r="D173" s="49">
        <v>42723</v>
      </c>
      <c r="E173" s="44" t="s">
        <v>390</v>
      </c>
      <c r="F173" s="9">
        <v>42736</v>
      </c>
      <c r="G173" s="9">
        <v>42916</v>
      </c>
      <c r="H173" s="51"/>
      <c r="I173" s="6"/>
      <c r="J173" s="24"/>
      <c r="K173" s="24"/>
      <c r="L173" s="20">
        <f t="shared" si="4"/>
        <v>126.72080000000001</v>
      </c>
      <c r="M173" s="24">
        <v>20.87</v>
      </c>
      <c r="N173" s="24">
        <v>1764.18</v>
      </c>
      <c r="O173" s="63" t="s">
        <v>250</v>
      </c>
    </row>
    <row r="174" spans="1:15" x14ac:dyDescent="0.25">
      <c r="A174" s="48"/>
      <c r="B174" s="48"/>
      <c r="C174" s="48"/>
      <c r="D174" s="49">
        <v>41638</v>
      </c>
      <c r="E174" s="44" t="s">
        <v>91</v>
      </c>
      <c r="F174" s="9">
        <v>42917</v>
      </c>
      <c r="G174" s="9">
        <v>43100</v>
      </c>
      <c r="H174" s="52"/>
      <c r="I174" s="6"/>
      <c r="J174" s="24"/>
      <c r="K174" s="24"/>
      <c r="L174" s="20">
        <f t="shared" si="4"/>
        <v>131.02979999999999</v>
      </c>
      <c r="M174" s="24">
        <v>21.6</v>
      </c>
      <c r="N174" s="24">
        <v>1823.83</v>
      </c>
      <c r="O174" s="64"/>
    </row>
    <row r="175" spans="1:15" x14ac:dyDescent="0.25">
      <c r="A175" s="47" t="s">
        <v>25</v>
      </c>
      <c r="B175" s="47" t="s">
        <v>185</v>
      </c>
      <c r="C175" s="47" t="s">
        <v>195</v>
      </c>
      <c r="D175" s="51">
        <v>42334</v>
      </c>
      <c r="E175" s="51" t="s">
        <v>286</v>
      </c>
      <c r="F175" s="9">
        <v>42736</v>
      </c>
      <c r="G175" s="9">
        <v>42916</v>
      </c>
      <c r="H175" s="51" t="s">
        <v>467</v>
      </c>
      <c r="I175" s="6">
        <f>K175*0.06+J175</f>
        <v>133.8914</v>
      </c>
      <c r="J175" s="24">
        <v>32.18</v>
      </c>
      <c r="K175" s="24">
        <v>1695.19</v>
      </c>
      <c r="L175" s="20">
        <f t="shared" si="4"/>
        <v>0</v>
      </c>
      <c r="M175" s="24"/>
      <c r="N175" s="24"/>
      <c r="O175" s="56"/>
    </row>
    <row r="176" spans="1:15" x14ac:dyDescent="0.25">
      <c r="A176" s="46"/>
      <c r="B176" s="46"/>
      <c r="C176" s="46"/>
      <c r="D176" s="52"/>
      <c r="E176" s="52"/>
      <c r="F176" s="9">
        <v>42917</v>
      </c>
      <c r="G176" s="9">
        <v>43100</v>
      </c>
      <c r="H176" s="52"/>
      <c r="I176" s="6">
        <f>K176*0.06+J176</f>
        <v>136.03139999999999</v>
      </c>
      <c r="J176" s="24">
        <v>34.32</v>
      </c>
      <c r="K176" s="24">
        <v>1695.19</v>
      </c>
      <c r="L176" s="20">
        <f t="shared" si="4"/>
        <v>0</v>
      </c>
      <c r="M176" s="24"/>
      <c r="N176" s="24"/>
      <c r="O176" s="57"/>
    </row>
    <row r="177" spans="1:15" x14ac:dyDescent="0.25">
      <c r="A177" s="46"/>
      <c r="B177" s="46"/>
      <c r="C177" s="46"/>
      <c r="D177" s="49">
        <v>42723</v>
      </c>
      <c r="E177" s="44" t="s">
        <v>390</v>
      </c>
      <c r="F177" s="9">
        <v>42736</v>
      </c>
      <c r="G177" s="9">
        <v>42916</v>
      </c>
      <c r="H177" s="51"/>
      <c r="I177" s="6"/>
      <c r="J177" s="24"/>
      <c r="K177" s="24"/>
      <c r="L177" s="20">
        <f t="shared" si="4"/>
        <v>108.89999999999999</v>
      </c>
      <c r="M177" s="24">
        <v>23.13</v>
      </c>
      <c r="N177" s="24">
        <v>1429.5</v>
      </c>
      <c r="O177" s="56"/>
    </row>
    <row r="178" spans="1:15" x14ac:dyDescent="0.25">
      <c r="A178" s="48"/>
      <c r="B178" s="48"/>
      <c r="C178" s="48"/>
      <c r="D178" s="49">
        <v>41638</v>
      </c>
      <c r="E178" s="44" t="s">
        <v>91</v>
      </c>
      <c r="F178" s="9">
        <v>42917</v>
      </c>
      <c r="G178" s="9">
        <v>43100</v>
      </c>
      <c r="H178" s="52"/>
      <c r="I178" s="6"/>
      <c r="J178" s="24"/>
      <c r="K178" s="24"/>
      <c r="L178" s="20">
        <f t="shared" si="4"/>
        <v>125.24000000000001</v>
      </c>
      <c r="M178" s="24">
        <v>26.6</v>
      </c>
      <c r="N178" s="24">
        <v>1644</v>
      </c>
      <c r="O178" s="57"/>
    </row>
    <row r="179" spans="1:15" x14ac:dyDescent="0.25">
      <c r="A179" s="47" t="s">
        <v>25</v>
      </c>
      <c r="B179" s="47" t="s">
        <v>192</v>
      </c>
      <c r="C179" s="47" t="s">
        <v>359</v>
      </c>
      <c r="D179" s="51">
        <v>42723</v>
      </c>
      <c r="E179" s="51" t="s">
        <v>451</v>
      </c>
      <c r="F179" s="9">
        <v>42736</v>
      </c>
      <c r="G179" s="9">
        <v>42916</v>
      </c>
      <c r="H179" s="51"/>
      <c r="I179" s="6">
        <f>K179*0.06</f>
        <v>134.11259999999999</v>
      </c>
      <c r="J179" s="24" t="s">
        <v>17</v>
      </c>
      <c r="K179" s="6">
        <v>2235.21</v>
      </c>
      <c r="L179" s="20">
        <f t="shared" si="4"/>
        <v>0</v>
      </c>
      <c r="M179" s="24"/>
      <c r="N179" s="24"/>
      <c r="O179" s="12"/>
    </row>
    <row r="180" spans="1:15" x14ac:dyDescent="0.25">
      <c r="A180" s="46"/>
      <c r="B180" s="46"/>
      <c r="C180" s="46"/>
      <c r="D180" s="55"/>
      <c r="E180" s="55"/>
      <c r="F180" s="9">
        <v>42917</v>
      </c>
      <c r="G180" s="9">
        <v>43100</v>
      </c>
      <c r="H180" s="52"/>
      <c r="I180" s="6">
        <f>K180*0.06</f>
        <v>134.11259999999999</v>
      </c>
      <c r="J180" s="24" t="s">
        <v>17</v>
      </c>
      <c r="K180" s="6">
        <v>2235.21</v>
      </c>
      <c r="L180" s="20">
        <f t="shared" si="4"/>
        <v>0</v>
      </c>
      <c r="M180" s="24"/>
      <c r="N180" s="24"/>
      <c r="O180" s="12"/>
    </row>
    <row r="181" spans="1:15" x14ac:dyDescent="0.25">
      <c r="A181" s="46"/>
      <c r="B181" s="46"/>
      <c r="C181" s="46"/>
      <c r="D181" s="49">
        <v>42723</v>
      </c>
      <c r="E181" s="44" t="s">
        <v>390</v>
      </c>
      <c r="F181" s="9">
        <v>42736</v>
      </c>
      <c r="G181" s="9">
        <v>42916</v>
      </c>
      <c r="H181" s="51"/>
      <c r="I181" s="6"/>
      <c r="J181" s="24"/>
      <c r="K181" s="24"/>
      <c r="L181" s="20">
        <f t="shared" si="4"/>
        <v>157.52760000000001</v>
      </c>
      <c r="M181" s="24">
        <v>46.53</v>
      </c>
      <c r="N181" s="24">
        <v>1849.96</v>
      </c>
      <c r="O181" s="12"/>
    </row>
    <row r="182" spans="1:15" x14ac:dyDescent="0.25">
      <c r="A182" s="48"/>
      <c r="B182" s="48"/>
      <c r="C182" s="48"/>
      <c r="D182" s="49">
        <v>41638</v>
      </c>
      <c r="E182" s="44" t="s">
        <v>91</v>
      </c>
      <c r="F182" s="9">
        <v>42917</v>
      </c>
      <c r="G182" s="9">
        <v>43100</v>
      </c>
      <c r="H182" s="52"/>
      <c r="I182" s="6"/>
      <c r="J182" s="24"/>
      <c r="K182" s="24"/>
      <c r="L182" s="20">
        <f t="shared" si="4"/>
        <v>162.87979999999999</v>
      </c>
      <c r="M182" s="24">
        <v>48.11</v>
      </c>
      <c r="N182" s="24">
        <v>1912.83</v>
      </c>
      <c r="O182" s="12"/>
    </row>
    <row r="183" spans="1:15" x14ac:dyDescent="0.25">
      <c r="A183" s="47" t="s">
        <v>25</v>
      </c>
      <c r="B183" s="47" t="s">
        <v>185</v>
      </c>
      <c r="C183" s="47" t="s">
        <v>360</v>
      </c>
      <c r="D183" s="51">
        <v>42723</v>
      </c>
      <c r="E183" s="51" t="s">
        <v>375</v>
      </c>
      <c r="F183" s="9">
        <v>42736</v>
      </c>
      <c r="G183" s="9">
        <v>42916</v>
      </c>
      <c r="H183" s="51"/>
      <c r="I183" s="6">
        <f>K183*0.06</f>
        <v>75.167400000000001</v>
      </c>
      <c r="J183" s="24" t="s">
        <v>17</v>
      </c>
      <c r="K183" s="6">
        <v>1252.79</v>
      </c>
      <c r="L183" s="20">
        <f t="shared" si="4"/>
        <v>0</v>
      </c>
      <c r="M183" s="24"/>
      <c r="N183" s="24"/>
      <c r="O183" s="56"/>
    </row>
    <row r="184" spans="1:15" x14ac:dyDescent="0.25">
      <c r="A184" s="46"/>
      <c r="B184" s="46"/>
      <c r="C184" s="46"/>
      <c r="D184" s="55"/>
      <c r="E184" s="55"/>
      <c r="F184" s="9">
        <v>42917</v>
      </c>
      <c r="G184" s="9">
        <v>43100</v>
      </c>
      <c r="H184" s="52"/>
      <c r="I184" s="6">
        <f>K184*0.06</f>
        <v>86.538599999999988</v>
      </c>
      <c r="J184" s="24" t="s">
        <v>17</v>
      </c>
      <c r="K184" s="6">
        <v>1442.31</v>
      </c>
      <c r="L184" s="20">
        <f t="shared" si="4"/>
        <v>0</v>
      </c>
      <c r="M184" s="24"/>
      <c r="N184" s="24"/>
      <c r="O184" s="57"/>
    </row>
    <row r="185" spans="1:15" x14ac:dyDescent="0.25">
      <c r="A185" s="46"/>
      <c r="B185" s="46"/>
      <c r="C185" s="46"/>
      <c r="D185" s="49">
        <v>42723</v>
      </c>
      <c r="E185" s="44" t="s">
        <v>390</v>
      </c>
      <c r="F185" s="9">
        <v>42736</v>
      </c>
      <c r="G185" s="9">
        <v>42916</v>
      </c>
      <c r="H185" s="51"/>
      <c r="I185" s="6"/>
      <c r="J185" s="24"/>
      <c r="K185" s="24"/>
      <c r="L185" s="20">
        <f t="shared" si="4"/>
        <v>103.33</v>
      </c>
      <c r="M185" s="24">
        <v>36.67</v>
      </c>
      <c r="N185" s="24">
        <v>1111</v>
      </c>
      <c r="O185" s="56" t="s">
        <v>460</v>
      </c>
    </row>
    <row r="186" spans="1:15" x14ac:dyDescent="0.25">
      <c r="A186" s="48"/>
      <c r="B186" s="48"/>
      <c r="C186" s="48"/>
      <c r="D186" s="49"/>
      <c r="E186" s="44"/>
      <c r="F186" s="9">
        <v>42917</v>
      </c>
      <c r="G186" s="9">
        <v>43100</v>
      </c>
      <c r="H186" s="52"/>
      <c r="I186" s="6"/>
      <c r="J186" s="24"/>
      <c r="K186" s="24"/>
      <c r="L186" s="20">
        <f t="shared" si="4"/>
        <v>118.83</v>
      </c>
      <c r="M186" s="24">
        <v>40.5</v>
      </c>
      <c r="N186" s="24">
        <v>1305.5</v>
      </c>
      <c r="O186" s="57"/>
    </row>
    <row r="187" spans="1:15" x14ac:dyDescent="0.25">
      <c r="A187" s="47" t="s">
        <v>25</v>
      </c>
      <c r="B187" s="47" t="s">
        <v>184</v>
      </c>
      <c r="C187" s="47" t="s">
        <v>360</v>
      </c>
      <c r="D187" s="51">
        <v>42723</v>
      </c>
      <c r="E187" s="51" t="s">
        <v>389</v>
      </c>
      <c r="F187" s="9">
        <v>42736</v>
      </c>
      <c r="G187" s="9">
        <v>42916</v>
      </c>
      <c r="H187" s="51"/>
      <c r="I187" s="6">
        <f>K187*0.06</f>
        <v>120.5256</v>
      </c>
      <c r="J187" s="24" t="s">
        <v>17</v>
      </c>
      <c r="K187" s="6">
        <v>2008.76</v>
      </c>
      <c r="L187" s="20">
        <f t="shared" si="4"/>
        <v>0</v>
      </c>
      <c r="M187" s="24"/>
      <c r="N187" s="24"/>
      <c r="O187" s="56"/>
    </row>
    <row r="188" spans="1:15" x14ac:dyDescent="0.25">
      <c r="A188" s="46"/>
      <c r="B188" s="46"/>
      <c r="C188" s="46"/>
      <c r="D188" s="55"/>
      <c r="E188" s="55"/>
      <c r="F188" s="9">
        <v>42917</v>
      </c>
      <c r="G188" s="9">
        <v>43100</v>
      </c>
      <c r="H188" s="52"/>
      <c r="I188" s="6">
        <f>K188*0.06</f>
        <v>125.56079999999999</v>
      </c>
      <c r="J188" s="24" t="s">
        <v>17</v>
      </c>
      <c r="K188" s="6">
        <v>2092.6799999999998</v>
      </c>
      <c r="L188" s="20">
        <f t="shared" si="4"/>
        <v>0</v>
      </c>
      <c r="M188" s="24"/>
      <c r="N188" s="24"/>
      <c r="O188" s="57"/>
    </row>
    <row r="189" spans="1:15" x14ac:dyDescent="0.25">
      <c r="A189" s="46"/>
      <c r="B189" s="46"/>
      <c r="C189" s="46"/>
      <c r="D189" s="49">
        <v>42723</v>
      </c>
      <c r="E189" s="44" t="s">
        <v>390</v>
      </c>
      <c r="F189" s="9">
        <v>42736</v>
      </c>
      <c r="G189" s="9">
        <v>42916</v>
      </c>
      <c r="H189" s="51"/>
      <c r="I189" s="6"/>
      <c r="J189" s="24"/>
      <c r="K189" s="24"/>
      <c r="L189" s="20">
        <f t="shared" ref="L189:L216" si="5">N189*0.06+M189</f>
        <v>200.7398</v>
      </c>
      <c r="M189" s="24">
        <v>61.58</v>
      </c>
      <c r="N189" s="24">
        <v>2319.33</v>
      </c>
      <c r="O189" s="56" t="s">
        <v>460</v>
      </c>
    </row>
    <row r="190" spans="1:15" x14ac:dyDescent="0.25">
      <c r="A190" s="48"/>
      <c r="B190" s="48"/>
      <c r="C190" s="48"/>
      <c r="D190" s="49"/>
      <c r="E190" s="44"/>
      <c r="F190" s="9">
        <v>42917</v>
      </c>
      <c r="G190" s="9">
        <v>43100</v>
      </c>
      <c r="H190" s="52"/>
      <c r="I190" s="6"/>
      <c r="J190" s="24"/>
      <c r="K190" s="24"/>
      <c r="L190" s="20">
        <f t="shared" si="5"/>
        <v>207.56</v>
      </c>
      <c r="M190" s="24">
        <v>61.58</v>
      </c>
      <c r="N190" s="24">
        <v>2433</v>
      </c>
      <c r="O190" s="57"/>
    </row>
    <row r="191" spans="1:15" x14ac:dyDescent="0.25">
      <c r="A191" s="47" t="s">
        <v>25</v>
      </c>
      <c r="B191" s="47" t="s">
        <v>239</v>
      </c>
      <c r="C191" s="47" t="s">
        <v>197</v>
      </c>
      <c r="D191" s="51">
        <v>42335</v>
      </c>
      <c r="E191" s="51" t="s">
        <v>284</v>
      </c>
      <c r="F191" s="9">
        <v>42736</v>
      </c>
      <c r="G191" s="9">
        <v>42916</v>
      </c>
      <c r="H191" s="51" t="s">
        <v>468</v>
      </c>
      <c r="I191" s="6">
        <f>K191*0.06+J191</f>
        <v>139.9196</v>
      </c>
      <c r="J191" s="24">
        <v>40.07</v>
      </c>
      <c r="K191" s="24">
        <v>1664.16</v>
      </c>
      <c r="L191" s="20">
        <f t="shared" si="5"/>
        <v>0</v>
      </c>
      <c r="M191" s="24"/>
      <c r="N191" s="24"/>
      <c r="O191" s="56"/>
    </row>
    <row r="192" spans="1:15" x14ac:dyDescent="0.25">
      <c r="A192" s="46" t="s">
        <v>25</v>
      </c>
      <c r="B192" s="46" t="s">
        <v>239</v>
      </c>
      <c r="C192" s="46"/>
      <c r="D192" s="52"/>
      <c r="E192" s="52"/>
      <c r="F192" s="9">
        <v>42917</v>
      </c>
      <c r="G192" s="9">
        <v>43100</v>
      </c>
      <c r="H192" s="55"/>
      <c r="I192" s="6">
        <f>K192*0.06+J192</f>
        <v>145.31440000000001</v>
      </c>
      <c r="J192" s="24">
        <v>42.07</v>
      </c>
      <c r="K192" s="24">
        <v>1720.74</v>
      </c>
      <c r="L192" s="20">
        <f t="shared" si="5"/>
        <v>0</v>
      </c>
      <c r="M192" s="24"/>
      <c r="N192" s="24"/>
      <c r="O192" s="57"/>
    </row>
    <row r="193" spans="1:15" x14ac:dyDescent="0.25">
      <c r="A193" s="46"/>
      <c r="B193" s="46"/>
      <c r="C193" s="46"/>
      <c r="D193" s="49">
        <v>42723</v>
      </c>
      <c r="E193" s="44" t="s">
        <v>390</v>
      </c>
      <c r="F193" s="9">
        <v>42736</v>
      </c>
      <c r="G193" s="9">
        <v>42916</v>
      </c>
      <c r="H193" s="51"/>
      <c r="I193" s="6"/>
      <c r="J193" s="24"/>
      <c r="K193" s="24"/>
      <c r="L193" s="20">
        <f t="shared" si="5"/>
        <v>125.9084</v>
      </c>
      <c r="M193" s="24">
        <v>39.409999999999997</v>
      </c>
      <c r="N193" s="24">
        <v>1441.64</v>
      </c>
      <c r="O193" s="56"/>
    </row>
    <row r="194" spans="1:15" x14ac:dyDescent="0.25">
      <c r="A194" s="48"/>
      <c r="B194" s="48"/>
      <c r="C194" s="48"/>
      <c r="D194" s="49">
        <v>42356</v>
      </c>
      <c r="E194" s="44" t="s">
        <v>274</v>
      </c>
      <c r="F194" s="9">
        <v>42917</v>
      </c>
      <c r="G194" s="9">
        <v>43100</v>
      </c>
      <c r="H194" s="52"/>
      <c r="I194" s="6"/>
      <c r="J194" s="24"/>
      <c r="K194" s="24"/>
      <c r="L194" s="20">
        <f t="shared" si="5"/>
        <v>130.6952</v>
      </c>
      <c r="M194" s="24">
        <v>40.909999999999997</v>
      </c>
      <c r="N194" s="24">
        <v>1496.42</v>
      </c>
      <c r="O194" s="57"/>
    </row>
    <row r="195" spans="1:15" ht="22.5" x14ac:dyDescent="0.25">
      <c r="A195" s="47" t="s">
        <v>25</v>
      </c>
      <c r="B195" s="47" t="s">
        <v>184</v>
      </c>
      <c r="C195" s="47" t="s">
        <v>77</v>
      </c>
      <c r="D195" s="51">
        <v>42723</v>
      </c>
      <c r="E195" s="51" t="s">
        <v>347</v>
      </c>
      <c r="F195" s="9">
        <v>42736</v>
      </c>
      <c r="G195" s="9">
        <v>42916</v>
      </c>
      <c r="H195" s="25"/>
      <c r="I195" s="6">
        <f>K195*0.06+J195</f>
        <v>108.7542</v>
      </c>
      <c r="J195" s="24"/>
      <c r="K195" s="24">
        <v>1812.57</v>
      </c>
      <c r="L195" s="20">
        <f t="shared" si="5"/>
        <v>0</v>
      </c>
      <c r="M195" s="24"/>
      <c r="N195" s="24"/>
      <c r="O195" s="12" t="s">
        <v>469</v>
      </c>
    </row>
    <row r="196" spans="1:15" x14ac:dyDescent="0.25">
      <c r="A196" s="67"/>
      <c r="B196" s="46"/>
      <c r="C196" s="46"/>
      <c r="D196" s="52"/>
      <c r="E196" s="52"/>
      <c r="F196" s="9">
        <v>42917</v>
      </c>
      <c r="G196" s="9">
        <v>43100</v>
      </c>
      <c r="H196" s="25"/>
      <c r="I196" s="6">
        <f>K196*0.06+J196</f>
        <v>108.7542</v>
      </c>
      <c r="J196" s="24"/>
      <c r="K196" s="24">
        <v>1812.57</v>
      </c>
      <c r="L196" s="20">
        <f t="shared" si="5"/>
        <v>0</v>
      </c>
      <c r="M196" s="24"/>
      <c r="N196" s="24"/>
      <c r="O196" s="12"/>
    </row>
    <row r="197" spans="1:15" x14ac:dyDescent="0.25">
      <c r="A197" s="67"/>
      <c r="B197" s="46"/>
      <c r="C197" s="46"/>
      <c r="D197" s="51">
        <v>42723</v>
      </c>
      <c r="E197" s="51" t="s">
        <v>347</v>
      </c>
      <c r="F197" s="9">
        <v>42736</v>
      </c>
      <c r="G197" s="9">
        <v>42916</v>
      </c>
      <c r="H197" s="51"/>
      <c r="I197" s="6">
        <f>K197*0.06+J197</f>
        <v>127.8942</v>
      </c>
      <c r="J197" s="24">
        <v>19.14</v>
      </c>
      <c r="K197" s="24">
        <v>1812.57</v>
      </c>
      <c r="L197" s="20">
        <f t="shared" si="5"/>
        <v>0</v>
      </c>
      <c r="M197" s="24"/>
      <c r="N197" s="24"/>
      <c r="O197" s="56" t="s">
        <v>363</v>
      </c>
    </row>
    <row r="198" spans="1:15" x14ac:dyDescent="0.25">
      <c r="A198" s="67"/>
      <c r="B198" s="46"/>
      <c r="C198" s="46"/>
      <c r="D198" s="52"/>
      <c r="E198" s="52"/>
      <c r="F198" s="9">
        <v>42917</v>
      </c>
      <c r="G198" s="9">
        <v>43100</v>
      </c>
      <c r="H198" s="52"/>
      <c r="I198" s="6">
        <f>K198*0.06+J198</f>
        <v>128.5342</v>
      </c>
      <c r="J198" s="24">
        <v>19.78</v>
      </c>
      <c r="K198" s="24">
        <v>1812.57</v>
      </c>
      <c r="L198" s="20">
        <f t="shared" si="5"/>
        <v>0</v>
      </c>
      <c r="M198" s="24"/>
      <c r="N198" s="24"/>
      <c r="O198" s="57"/>
    </row>
    <row r="199" spans="1:15" x14ac:dyDescent="0.25">
      <c r="A199" s="67"/>
      <c r="B199" s="46"/>
      <c r="C199" s="46"/>
      <c r="D199" s="51">
        <v>42723</v>
      </c>
      <c r="E199" s="51" t="s">
        <v>352</v>
      </c>
      <c r="F199" s="9">
        <v>42736</v>
      </c>
      <c r="G199" s="9">
        <v>42916</v>
      </c>
      <c r="H199" s="51"/>
      <c r="I199" s="6"/>
      <c r="J199" s="24"/>
      <c r="K199" s="24"/>
      <c r="L199" s="20">
        <f t="shared" si="5"/>
        <v>118.78999999999999</v>
      </c>
      <c r="M199" s="24">
        <v>58.97</v>
      </c>
      <c r="N199" s="24">
        <v>997</v>
      </c>
      <c r="O199" s="56" t="s">
        <v>282</v>
      </c>
    </row>
    <row r="200" spans="1:15" x14ac:dyDescent="0.25">
      <c r="A200" s="67"/>
      <c r="B200" s="46"/>
      <c r="C200" s="46"/>
      <c r="D200" s="52"/>
      <c r="E200" s="52"/>
      <c r="F200" s="9">
        <v>42917</v>
      </c>
      <c r="G200" s="9">
        <v>43100</v>
      </c>
      <c r="H200" s="52"/>
      <c r="I200" s="6"/>
      <c r="J200" s="24"/>
      <c r="K200" s="24"/>
      <c r="L200" s="20">
        <f t="shared" si="5"/>
        <v>122.8288</v>
      </c>
      <c r="M200" s="24">
        <v>59.44</v>
      </c>
      <c r="N200" s="24">
        <v>1056.48</v>
      </c>
      <c r="O200" s="57"/>
    </row>
    <row r="201" spans="1:15" x14ac:dyDescent="0.25">
      <c r="A201" s="67"/>
      <c r="B201" s="46"/>
      <c r="C201" s="46"/>
      <c r="D201" s="51">
        <v>42723</v>
      </c>
      <c r="E201" s="51" t="s">
        <v>352</v>
      </c>
      <c r="F201" s="9">
        <v>42736</v>
      </c>
      <c r="G201" s="9">
        <v>42916</v>
      </c>
      <c r="H201" s="51"/>
      <c r="I201" s="6"/>
      <c r="J201" s="24"/>
      <c r="K201" s="24"/>
      <c r="L201" s="20">
        <f t="shared" si="5"/>
        <v>120.7298</v>
      </c>
      <c r="M201" s="24">
        <v>61.58</v>
      </c>
      <c r="N201" s="24">
        <v>985.83</v>
      </c>
      <c r="O201" s="56" t="s">
        <v>283</v>
      </c>
    </row>
    <row r="202" spans="1:15" x14ac:dyDescent="0.25">
      <c r="A202" s="67"/>
      <c r="B202" s="46"/>
      <c r="C202" s="46"/>
      <c r="D202" s="52"/>
      <c r="E202" s="52"/>
      <c r="F202" s="9">
        <v>42917</v>
      </c>
      <c r="G202" s="9">
        <v>43100</v>
      </c>
      <c r="H202" s="52"/>
      <c r="I202" s="6"/>
      <c r="J202" s="24"/>
      <c r="K202" s="24"/>
      <c r="L202" s="20">
        <f t="shared" si="5"/>
        <v>124.83439999999999</v>
      </c>
      <c r="M202" s="24">
        <v>61.58</v>
      </c>
      <c r="N202" s="24">
        <v>1054.24</v>
      </c>
      <c r="O202" s="57"/>
    </row>
    <row r="203" spans="1:15" x14ac:dyDescent="0.25">
      <c r="A203" s="67"/>
      <c r="B203" s="46"/>
      <c r="C203" s="46"/>
      <c r="D203" s="51">
        <v>42723</v>
      </c>
      <c r="E203" s="51" t="s">
        <v>352</v>
      </c>
      <c r="F203" s="9">
        <v>42736</v>
      </c>
      <c r="G203" s="9">
        <v>42916</v>
      </c>
      <c r="H203" s="51"/>
      <c r="I203" s="6"/>
      <c r="J203" s="24"/>
      <c r="K203" s="24"/>
      <c r="L203" s="20">
        <f t="shared" si="5"/>
        <v>118.586</v>
      </c>
      <c r="M203" s="24">
        <v>59.33</v>
      </c>
      <c r="N203" s="24">
        <v>987.6</v>
      </c>
      <c r="O203" s="56" t="s">
        <v>362</v>
      </c>
    </row>
    <row r="204" spans="1:15" x14ac:dyDescent="0.25">
      <c r="A204" s="68"/>
      <c r="B204" s="48"/>
      <c r="C204" s="48"/>
      <c r="D204" s="52"/>
      <c r="E204" s="52"/>
      <c r="F204" s="9">
        <v>42917</v>
      </c>
      <c r="G204" s="9">
        <v>43100</v>
      </c>
      <c r="H204" s="52"/>
      <c r="I204" s="6"/>
      <c r="J204" s="24"/>
      <c r="K204" s="24"/>
      <c r="L204" s="20">
        <f t="shared" si="5"/>
        <v>122.62200000000001</v>
      </c>
      <c r="M204" s="24">
        <v>60.09</v>
      </c>
      <c r="N204" s="24">
        <v>1042.2</v>
      </c>
      <c r="O204" s="57"/>
    </row>
    <row r="205" spans="1:15" ht="22.5" x14ac:dyDescent="0.25">
      <c r="A205" s="47" t="s">
        <v>25</v>
      </c>
      <c r="B205" s="47" t="s">
        <v>201</v>
      </c>
      <c r="C205" s="47" t="s">
        <v>77</v>
      </c>
      <c r="D205" s="51">
        <v>42723</v>
      </c>
      <c r="E205" s="51" t="s">
        <v>347</v>
      </c>
      <c r="F205" s="9">
        <v>42736</v>
      </c>
      <c r="G205" s="9">
        <v>42916</v>
      </c>
      <c r="H205" s="25"/>
      <c r="I205" s="6">
        <f>K205*0.06+J205</f>
        <v>108.7542</v>
      </c>
      <c r="J205" s="24"/>
      <c r="K205" s="24">
        <v>1812.57</v>
      </c>
      <c r="L205" s="20">
        <f t="shared" si="5"/>
        <v>0</v>
      </c>
      <c r="M205" s="24"/>
      <c r="N205" s="24"/>
      <c r="O205" s="12" t="s">
        <v>469</v>
      </c>
    </row>
    <row r="206" spans="1:15" x14ac:dyDescent="0.25">
      <c r="A206" s="46"/>
      <c r="B206" s="46"/>
      <c r="C206" s="46"/>
      <c r="D206" s="52"/>
      <c r="E206" s="52"/>
      <c r="F206" s="9">
        <v>42917</v>
      </c>
      <c r="G206" s="9">
        <v>43100</v>
      </c>
      <c r="H206" s="25"/>
      <c r="I206" s="6">
        <f>K206*0.06+J206</f>
        <v>108.7542</v>
      </c>
      <c r="J206" s="24"/>
      <c r="K206" s="24">
        <v>1812.57</v>
      </c>
      <c r="L206" s="20">
        <f t="shared" si="5"/>
        <v>0</v>
      </c>
      <c r="M206" s="24"/>
      <c r="N206" s="24"/>
      <c r="O206" s="12"/>
    </row>
    <row r="207" spans="1:15" x14ac:dyDescent="0.25">
      <c r="A207" s="46"/>
      <c r="B207" s="46"/>
      <c r="C207" s="46"/>
      <c r="D207" s="51">
        <v>42723</v>
      </c>
      <c r="E207" s="51" t="s">
        <v>347</v>
      </c>
      <c r="F207" s="9">
        <v>42736</v>
      </c>
      <c r="G207" s="9">
        <v>42916</v>
      </c>
      <c r="H207" s="51"/>
      <c r="I207" s="6">
        <f>K207*0.06+J207</f>
        <v>127.8942</v>
      </c>
      <c r="J207" s="24">
        <v>19.14</v>
      </c>
      <c r="K207" s="24">
        <v>1812.57</v>
      </c>
      <c r="L207" s="20">
        <f t="shared" si="5"/>
        <v>0</v>
      </c>
      <c r="M207" s="24"/>
      <c r="N207" s="24"/>
      <c r="O207" s="56" t="s">
        <v>470</v>
      </c>
    </row>
    <row r="208" spans="1:15" x14ac:dyDescent="0.25">
      <c r="A208" s="46"/>
      <c r="B208" s="46"/>
      <c r="C208" s="46"/>
      <c r="D208" s="52"/>
      <c r="E208" s="52"/>
      <c r="F208" s="9">
        <v>42917</v>
      </c>
      <c r="G208" s="9">
        <v>43100</v>
      </c>
      <c r="H208" s="52"/>
      <c r="I208" s="6">
        <f>K208*0.06+J208</f>
        <v>128.5342</v>
      </c>
      <c r="J208" s="24">
        <v>19.78</v>
      </c>
      <c r="K208" s="24">
        <v>1812.57</v>
      </c>
      <c r="L208" s="20">
        <f t="shared" si="5"/>
        <v>0</v>
      </c>
      <c r="M208" s="24"/>
      <c r="N208" s="24"/>
      <c r="O208" s="57"/>
    </row>
    <row r="209" spans="1:15" x14ac:dyDescent="0.25">
      <c r="A209" s="46"/>
      <c r="B209" s="46"/>
      <c r="C209" s="46"/>
      <c r="D209" s="51">
        <v>42723</v>
      </c>
      <c r="E209" s="51" t="s">
        <v>352</v>
      </c>
      <c r="F209" s="9">
        <v>42736</v>
      </c>
      <c r="G209" s="9">
        <v>42916</v>
      </c>
      <c r="H209" s="51"/>
      <c r="I209" s="6"/>
      <c r="J209" s="24"/>
      <c r="K209" s="24"/>
      <c r="L209" s="20">
        <f t="shared" si="5"/>
        <v>0</v>
      </c>
      <c r="M209" s="24"/>
      <c r="N209" s="24"/>
      <c r="O209" s="56"/>
    </row>
    <row r="210" spans="1:15" x14ac:dyDescent="0.25">
      <c r="A210" s="48"/>
      <c r="B210" s="48"/>
      <c r="C210" s="48"/>
      <c r="D210" s="52"/>
      <c r="E210" s="52"/>
      <c r="F210" s="9">
        <v>42917</v>
      </c>
      <c r="G210" s="9">
        <v>43100</v>
      </c>
      <c r="H210" s="52"/>
      <c r="I210" s="6"/>
      <c r="J210" s="24"/>
      <c r="K210" s="24"/>
      <c r="L210" s="20">
        <f t="shared" si="5"/>
        <v>0</v>
      </c>
      <c r="M210" s="24"/>
      <c r="N210" s="24"/>
      <c r="O210" s="57"/>
    </row>
    <row r="211" spans="1:15" x14ac:dyDescent="0.25">
      <c r="A211" s="47" t="s">
        <v>25</v>
      </c>
      <c r="B211" s="47" t="s">
        <v>240</v>
      </c>
      <c r="C211" s="47" t="s">
        <v>386</v>
      </c>
      <c r="D211" s="51">
        <v>42720</v>
      </c>
      <c r="E211" s="51" t="s">
        <v>329</v>
      </c>
      <c r="F211" s="9">
        <v>42736</v>
      </c>
      <c r="G211" s="9">
        <v>42916</v>
      </c>
      <c r="H211" s="51"/>
      <c r="I211" s="6">
        <f>K211*0.06+J211</f>
        <v>113.1</v>
      </c>
      <c r="J211" s="6"/>
      <c r="K211" s="6">
        <v>1885</v>
      </c>
      <c r="L211" s="20">
        <f t="shared" si="5"/>
        <v>0</v>
      </c>
      <c r="M211" s="6"/>
      <c r="N211" s="6"/>
      <c r="O211" s="56" t="s">
        <v>460</v>
      </c>
    </row>
    <row r="212" spans="1:15" x14ac:dyDescent="0.25">
      <c r="A212" s="46"/>
      <c r="B212" s="46"/>
      <c r="C212" s="46"/>
      <c r="D212" s="55"/>
      <c r="E212" s="55"/>
      <c r="F212" s="9">
        <v>42917</v>
      </c>
      <c r="G212" s="9">
        <v>43100</v>
      </c>
      <c r="H212" s="52"/>
      <c r="I212" s="6">
        <f>K212*0.06+J212</f>
        <v>114.39359999999999</v>
      </c>
      <c r="J212" s="6"/>
      <c r="K212" s="6">
        <v>1906.56</v>
      </c>
      <c r="L212" s="20">
        <f t="shared" si="5"/>
        <v>0</v>
      </c>
      <c r="M212" s="6"/>
      <c r="N212" s="6"/>
      <c r="O212" s="57"/>
    </row>
    <row r="213" spans="1:15" x14ac:dyDescent="0.25">
      <c r="A213" s="46"/>
      <c r="B213" s="46"/>
      <c r="C213" s="46"/>
      <c r="D213" s="51">
        <v>42723</v>
      </c>
      <c r="E213" s="51" t="s">
        <v>390</v>
      </c>
      <c r="F213" s="9">
        <v>42736</v>
      </c>
      <c r="G213" s="9">
        <v>42916</v>
      </c>
      <c r="H213" s="51"/>
      <c r="I213" s="6"/>
      <c r="J213" s="6"/>
      <c r="K213" s="6"/>
      <c r="L213" s="20">
        <f t="shared" si="5"/>
        <v>110.6502</v>
      </c>
      <c r="M213" s="6">
        <v>40.56</v>
      </c>
      <c r="N213" s="6">
        <v>1168.17</v>
      </c>
      <c r="O213" s="56" t="s">
        <v>460</v>
      </c>
    </row>
    <row r="214" spans="1:15" x14ac:dyDescent="0.25">
      <c r="A214" s="48"/>
      <c r="B214" s="48"/>
      <c r="C214" s="48"/>
      <c r="D214" s="55">
        <v>42356</v>
      </c>
      <c r="E214" s="55" t="s">
        <v>274</v>
      </c>
      <c r="F214" s="9">
        <v>42917</v>
      </c>
      <c r="G214" s="9">
        <v>43100</v>
      </c>
      <c r="H214" s="52"/>
      <c r="I214" s="6"/>
      <c r="J214" s="6"/>
      <c r="K214" s="6"/>
      <c r="L214" s="20">
        <f t="shared" si="5"/>
        <v>114.40979999999999</v>
      </c>
      <c r="M214" s="6">
        <v>37.74</v>
      </c>
      <c r="N214" s="6">
        <v>1277.83</v>
      </c>
      <c r="O214" s="57"/>
    </row>
    <row r="215" spans="1:15" x14ac:dyDescent="0.25">
      <c r="A215" s="47" t="s">
        <v>25</v>
      </c>
      <c r="B215" s="47" t="s">
        <v>184</v>
      </c>
      <c r="C215" s="47" t="s">
        <v>386</v>
      </c>
      <c r="D215" s="51">
        <v>42723</v>
      </c>
      <c r="E215" s="51" t="s">
        <v>453</v>
      </c>
      <c r="F215" s="9">
        <v>42736</v>
      </c>
      <c r="G215" s="9">
        <v>42916</v>
      </c>
      <c r="H215" s="51"/>
      <c r="I215" s="6">
        <f>K215*0.06+J215</f>
        <v>110.28</v>
      </c>
      <c r="J215" s="6"/>
      <c r="K215" s="6">
        <v>1838</v>
      </c>
      <c r="L215" s="20">
        <f t="shared" si="5"/>
        <v>0</v>
      </c>
      <c r="M215" s="6"/>
      <c r="N215" s="6"/>
      <c r="O215" s="56" t="s">
        <v>460</v>
      </c>
    </row>
    <row r="216" spans="1:15" x14ac:dyDescent="0.25">
      <c r="A216" s="46"/>
      <c r="B216" s="46"/>
      <c r="C216" s="46"/>
      <c r="D216" s="55"/>
      <c r="E216" s="55"/>
      <c r="F216" s="9">
        <v>42917</v>
      </c>
      <c r="G216" s="9">
        <v>43100</v>
      </c>
      <c r="H216" s="52"/>
      <c r="I216" s="6">
        <f>K216*0.06+J216</f>
        <v>113.934</v>
      </c>
      <c r="J216" s="6"/>
      <c r="K216" s="6">
        <v>1898.9</v>
      </c>
      <c r="L216" s="20">
        <f t="shared" si="5"/>
        <v>0</v>
      </c>
      <c r="M216" s="6"/>
      <c r="N216" s="6"/>
      <c r="O216" s="57"/>
    </row>
    <row r="217" spans="1:15" x14ac:dyDescent="0.25">
      <c r="A217" s="46"/>
      <c r="B217" s="46"/>
      <c r="C217" s="46"/>
      <c r="D217" s="51">
        <v>42723</v>
      </c>
      <c r="E217" s="51" t="s">
        <v>390</v>
      </c>
      <c r="F217" s="9">
        <v>42736</v>
      </c>
      <c r="G217" s="9">
        <v>42916</v>
      </c>
      <c r="H217" s="51"/>
      <c r="I217" s="6"/>
      <c r="J217" s="6"/>
      <c r="K217" s="6"/>
      <c r="L217" s="20">
        <v>189.07</v>
      </c>
      <c r="M217" s="6">
        <v>58.97</v>
      </c>
      <c r="N217" s="6">
        <v>2168.84</v>
      </c>
      <c r="O217" s="56" t="s">
        <v>460</v>
      </c>
    </row>
    <row r="218" spans="1:15" x14ac:dyDescent="0.25">
      <c r="A218" s="48"/>
      <c r="B218" s="48"/>
      <c r="C218" s="48"/>
      <c r="D218" s="55">
        <v>42356</v>
      </c>
      <c r="E218" s="55" t="s">
        <v>274</v>
      </c>
      <c r="F218" s="9">
        <v>42917</v>
      </c>
      <c r="G218" s="9">
        <v>43100</v>
      </c>
      <c r="H218" s="52"/>
      <c r="I218" s="6"/>
      <c r="J218" s="6"/>
      <c r="K218" s="6"/>
      <c r="L218" s="20">
        <f>N218*0.06+M218</f>
        <v>193.88199999999998</v>
      </c>
      <c r="M218" s="6">
        <v>59.44</v>
      </c>
      <c r="N218" s="6">
        <v>2240.6999999999998</v>
      </c>
      <c r="O218" s="57"/>
    </row>
    <row r="219" spans="1:15" x14ac:dyDescent="0.25">
      <c r="A219" s="47" t="s">
        <v>25</v>
      </c>
      <c r="B219" s="47" t="s">
        <v>196</v>
      </c>
      <c r="C219" s="47" t="s">
        <v>279</v>
      </c>
      <c r="D219" s="51">
        <v>42723</v>
      </c>
      <c r="E219" s="51" t="s">
        <v>498</v>
      </c>
      <c r="F219" s="9">
        <v>42736</v>
      </c>
      <c r="G219" s="9">
        <v>42916</v>
      </c>
      <c r="H219" s="51"/>
      <c r="I219" s="6">
        <f>K219*0.06+J219</f>
        <v>198.71599999999998</v>
      </c>
      <c r="J219" s="6">
        <v>40.07</v>
      </c>
      <c r="K219" s="6">
        <v>2644.1</v>
      </c>
      <c r="L219" s="6"/>
      <c r="M219" s="6"/>
      <c r="N219" s="6"/>
      <c r="O219" s="56"/>
    </row>
    <row r="220" spans="1:15" x14ac:dyDescent="0.25">
      <c r="A220" s="46" t="s">
        <v>25</v>
      </c>
      <c r="B220" s="46" t="s">
        <v>196</v>
      </c>
      <c r="C220" s="46"/>
      <c r="D220" s="55"/>
      <c r="E220" s="55"/>
      <c r="F220" s="9">
        <v>42917</v>
      </c>
      <c r="G220" s="9">
        <v>43100</v>
      </c>
      <c r="H220" s="52"/>
      <c r="I220" s="6">
        <f>K220*0.06+J220</f>
        <v>217.42599999999999</v>
      </c>
      <c r="J220" s="6">
        <v>58.78</v>
      </c>
      <c r="K220" s="6">
        <v>2644.1</v>
      </c>
      <c r="L220" s="6"/>
      <c r="M220" s="6"/>
      <c r="N220" s="6"/>
      <c r="O220" s="57"/>
    </row>
    <row r="221" spans="1:15" x14ac:dyDescent="0.25">
      <c r="A221" s="46"/>
      <c r="B221" s="46"/>
      <c r="C221" s="46"/>
      <c r="D221" s="49">
        <v>42723</v>
      </c>
      <c r="E221" s="44" t="s">
        <v>390</v>
      </c>
      <c r="F221" s="9">
        <v>42736</v>
      </c>
      <c r="G221" s="9">
        <v>42916</v>
      </c>
      <c r="H221" s="51"/>
      <c r="I221" s="6"/>
      <c r="J221" s="6"/>
      <c r="K221" s="6"/>
      <c r="L221" s="20">
        <f>N221*0.06+M221</f>
        <v>129.09979999999999</v>
      </c>
      <c r="M221" s="6">
        <v>28.73</v>
      </c>
      <c r="N221" s="6">
        <v>1672.83</v>
      </c>
      <c r="O221" s="56"/>
    </row>
    <row r="222" spans="1:15" x14ac:dyDescent="0.25">
      <c r="A222" s="48"/>
      <c r="B222" s="48"/>
      <c r="C222" s="48"/>
      <c r="D222" s="49"/>
      <c r="E222" s="44"/>
      <c r="F222" s="9">
        <v>42917</v>
      </c>
      <c r="G222" s="9">
        <v>43100</v>
      </c>
      <c r="H222" s="52"/>
      <c r="I222" s="6"/>
      <c r="J222" s="6"/>
      <c r="K222" s="6"/>
      <c r="L222" s="20">
        <f>N222*0.06+M222</f>
        <v>133.49260000000001</v>
      </c>
      <c r="M222" s="6">
        <v>29.71</v>
      </c>
      <c r="N222" s="6">
        <v>1729.71</v>
      </c>
      <c r="O222" s="57"/>
    </row>
    <row r="223" spans="1:15" x14ac:dyDescent="0.25">
      <c r="A223" s="47" t="s">
        <v>25</v>
      </c>
      <c r="B223" s="47" t="s">
        <v>185</v>
      </c>
      <c r="C223" s="47" t="s">
        <v>471</v>
      </c>
      <c r="D223" s="51" t="s">
        <v>472</v>
      </c>
      <c r="E223" s="51" t="s">
        <v>473</v>
      </c>
      <c r="F223" s="9">
        <v>42736</v>
      </c>
      <c r="G223" s="9">
        <v>42916</v>
      </c>
      <c r="H223" s="51"/>
      <c r="I223" s="6">
        <f>K223*0.06+J223</f>
        <v>118.64280000000001</v>
      </c>
      <c r="J223" s="6"/>
      <c r="K223" s="6">
        <v>1977.38</v>
      </c>
      <c r="L223" s="20">
        <f>N223*0.06+M223</f>
        <v>0</v>
      </c>
      <c r="M223" s="6"/>
      <c r="N223" s="6"/>
      <c r="O223" s="56" t="s">
        <v>474</v>
      </c>
    </row>
    <row r="224" spans="1:15" x14ac:dyDescent="0.25">
      <c r="A224" s="46" t="s">
        <v>25</v>
      </c>
      <c r="B224" s="46" t="s">
        <v>196</v>
      </c>
      <c r="C224" s="46"/>
      <c r="D224" s="55"/>
      <c r="E224" s="55"/>
      <c r="F224" s="9">
        <v>42917</v>
      </c>
      <c r="G224" s="9">
        <v>43100</v>
      </c>
      <c r="H224" s="52"/>
      <c r="I224" s="6">
        <f>K224*0.06+J224</f>
        <v>121.33499999999999</v>
      </c>
      <c r="J224" s="6"/>
      <c r="K224" s="6">
        <v>2022.25</v>
      </c>
      <c r="L224" s="20">
        <f>N224*0.06+M224</f>
        <v>0</v>
      </c>
      <c r="M224" s="6"/>
      <c r="N224" s="6"/>
      <c r="O224" s="57"/>
    </row>
    <row r="225" spans="1:15" x14ac:dyDescent="0.25">
      <c r="A225" s="46"/>
      <c r="B225" s="46"/>
      <c r="C225" s="46"/>
      <c r="D225" s="49">
        <v>42723</v>
      </c>
      <c r="E225" s="44" t="s">
        <v>390</v>
      </c>
      <c r="F225" s="9">
        <v>42736</v>
      </c>
      <c r="G225" s="9">
        <v>42916</v>
      </c>
      <c r="H225" s="51"/>
      <c r="I225" s="6"/>
      <c r="J225" s="6"/>
      <c r="K225" s="6"/>
      <c r="L225" s="20">
        <v>160.91999999999999</v>
      </c>
      <c r="M225" s="6">
        <v>42.27</v>
      </c>
      <c r="N225" s="6">
        <v>1977.38</v>
      </c>
      <c r="O225" s="56" t="s">
        <v>460</v>
      </c>
    </row>
    <row r="226" spans="1:15" x14ac:dyDescent="0.25">
      <c r="A226" s="48"/>
      <c r="B226" s="48"/>
      <c r="C226" s="48"/>
      <c r="D226" s="49">
        <v>42356</v>
      </c>
      <c r="E226" s="44" t="s">
        <v>274</v>
      </c>
      <c r="F226" s="9">
        <v>42917</v>
      </c>
      <c r="G226" s="9">
        <v>43100</v>
      </c>
      <c r="H226" s="52"/>
      <c r="I226" s="6"/>
      <c r="J226" s="6"/>
      <c r="K226" s="6"/>
      <c r="L226" s="20">
        <v>169.93</v>
      </c>
      <c r="M226" s="6">
        <v>48.6</v>
      </c>
      <c r="N226" s="6">
        <v>2022.25</v>
      </c>
      <c r="O226" s="57"/>
    </row>
    <row r="227" spans="1:15" x14ac:dyDescent="0.25">
      <c r="A227" s="47" t="s">
        <v>25</v>
      </c>
      <c r="B227" s="47" t="s">
        <v>196</v>
      </c>
      <c r="C227" s="47" t="s">
        <v>475</v>
      </c>
      <c r="D227" s="51">
        <v>42723</v>
      </c>
      <c r="E227" s="51" t="s">
        <v>351</v>
      </c>
      <c r="F227" s="9">
        <v>42736</v>
      </c>
      <c r="G227" s="9">
        <v>42916</v>
      </c>
      <c r="H227" s="51"/>
      <c r="I227" s="6">
        <f>K227*0.06+J227</f>
        <v>118.48679999999999</v>
      </c>
      <c r="J227" s="6"/>
      <c r="K227" s="6">
        <v>1974.78</v>
      </c>
      <c r="L227" s="6"/>
      <c r="M227" s="6"/>
      <c r="N227" s="6"/>
      <c r="O227" s="56"/>
    </row>
    <row r="228" spans="1:15" x14ac:dyDescent="0.25">
      <c r="A228" s="46" t="s">
        <v>25</v>
      </c>
      <c r="B228" s="46" t="s">
        <v>196</v>
      </c>
      <c r="C228" s="46" t="s">
        <v>193</v>
      </c>
      <c r="D228" s="52"/>
      <c r="E228" s="52"/>
      <c r="F228" s="9">
        <v>42917</v>
      </c>
      <c r="G228" s="9">
        <v>43100</v>
      </c>
      <c r="H228" s="52"/>
      <c r="I228" s="6">
        <f>K228*0.06+J228</f>
        <v>122.51819999999999</v>
      </c>
      <c r="J228" s="6"/>
      <c r="K228" s="6">
        <v>2041.97</v>
      </c>
      <c r="L228" s="6"/>
      <c r="M228" s="6"/>
      <c r="N228" s="6"/>
      <c r="O228" s="57"/>
    </row>
    <row r="229" spans="1:15" x14ac:dyDescent="0.25">
      <c r="A229" s="46"/>
      <c r="B229" s="46"/>
      <c r="C229" s="46"/>
      <c r="D229" s="51">
        <v>42723</v>
      </c>
      <c r="E229" s="51" t="s">
        <v>390</v>
      </c>
      <c r="F229" s="9">
        <v>42736</v>
      </c>
      <c r="G229" s="9">
        <v>42916</v>
      </c>
      <c r="H229" s="51"/>
      <c r="I229" s="6"/>
      <c r="J229" s="6"/>
      <c r="K229" s="6"/>
      <c r="L229" s="6">
        <v>129.09</v>
      </c>
      <c r="M229" s="6">
        <v>47.28</v>
      </c>
      <c r="N229" s="6">
        <v>1363.5</v>
      </c>
      <c r="O229" s="56"/>
    </row>
    <row r="230" spans="1:15" x14ac:dyDescent="0.25">
      <c r="A230" s="48"/>
      <c r="B230" s="48"/>
      <c r="C230" s="48"/>
      <c r="D230" s="52"/>
      <c r="E230" s="52"/>
      <c r="F230" s="9">
        <v>42917</v>
      </c>
      <c r="G230" s="9">
        <v>43100</v>
      </c>
      <c r="H230" s="52"/>
      <c r="I230" s="6"/>
      <c r="J230" s="6"/>
      <c r="K230" s="6"/>
      <c r="L230" s="6">
        <v>133.47999999999999</v>
      </c>
      <c r="M230" s="6">
        <v>48.89</v>
      </c>
      <c r="N230" s="6">
        <v>1409.86</v>
      </c>
      <c r="O230" s="57"/>
    </row>
    <row r="231" spans="1:15" ht="25.5" customHeight="1" x14ac:dyDescent="0.25">
      <c r="A231" s="15">
        <v>3</v>
      </c>
      <c r="B231" s="85" t="s">
        <v>120</v>
      </c>
      <c r="C231" s="86"/>
      <c r="D231" s="86"/>
      <c r="E231" s="86"/>
      <c r="F231" s="86"/>
      <c r="G231" s="86"/>
      <c r="H231" s="86"/>
      <c r="I231" s="86"/>
      <c r="J231" s="86"/>
      <c r="K231" s="86"/>
      <c r="L231" s="86"/>
      <c r="M231" s="86"/>
      <c r="N231" s="86"/>
      <c r="O231" s="87"/>
    </row>
    <row r="232" spans="1:15" x14ac:dyDescent="0.25">
      <c r="A232" s="47" t="s">
        <v>213</v>
      </c>
      <c r="B232" s="47" t="s">
        <v>394</v>
      </c>
      <c r="C232" s="47" t="s">
        <v>215</v>
      </c>
      <c r="D232" s="51">
        <v>42717</v>
      </c>
      <c r="E232" s="51" t="s">
        <v>393</v>
      </c>
      <c r="F232" s="9">
        <v>42736</v>
      </c>
      <c r="G232" s="9">
        <v>42916</v>
      </c>
      <c r="H232" s="69"/>
      <c r="I232" s="11">
        <f>K232*0.06+J232</f>
        <v>173.60680000000002</v>
      </c>
      <c r="J232" s="6">
        <v>30.37</v>
      </c>
      <c r="K232" s="6">
        <v>2387.2800000000002</v>
      </c>
      <c r="L232" s="3"/>
      <c r="M232" s="3"/>
      <c r="N232" s="3"/>
      <c r="O232" s="53" t="s">
        <v>39</v>
      </c>
    </row>
    <row r="233" spans="1:15" x14ac:dyDescent="0.25">
      <c r="A233" s="46"/>
      <c r="B233" s="46"/>
      <c r="C233" s="46"/>
      <c r="D233" s="55"/>
      <c r="E233" s="55"/>
      <c r="F233" s="9">
        <v>42917</v>
      </c>
      <c r="G233" s="9">
        <v>43100</v>
      </c>
      <c r="H233" s="68"/>
      <c r="I233" s="11">
        <f>K233*0.06+J233</f>
        <v>177.04920000000001</v>
      </c>
      <c r="J233" s="6">
        <v>31.5</v>
      </c>
      <c r="K233" s="6">
        <v>2425.8200000000002</v>
      </c>
      <c r="L233" s="3"/>
      <c r="M233" s="3"/>
      <c r="N233" s="3"/>
      <c r="O233" s="54"/>
    </row>
    <row r="234" spans="1:15" x14ac:dyDescent="0.25">
      <c r="A234" s="46"/>
      <c r="B234" s="46"/>
      <c r="C234" s="46"/>
      <c r="D234" s="55"/>
      <c r="E234" s="55"/>
      <c r="F234" s="9">
        <v>42736</v>
      </c>
      <c r="G234" s="9">
        <v>42916</v>
      </c>
      <c r="H234" s="69"/>
      <c r="I234" s="11">
        <f>K234*0.06</f>
        <v>143.23680000000002</v>
      </c>
      <c r="J234" s="6" t="s">
        <v>17</v>
      </c>
      <c r="K234" s="6">
        <v>2387.2800000000002</v>
      </c>
      <c r="L234" s="3"/>
      <c r="M234" s="3"/>
      <c r="N234" s="3"/>
      <c r="O234" s="53" t="s">
        <v>292</v>
      </c>
    </row>
    <row r="235" spans="1:15" x14ac:dyDescent="0.25">
      <c r="A235" s="46"/>
      <c r="B235" s="46"/>
      <c r="C235" s="46"/>
      <c r="D235" s="52"/>
      <c r="E235" s="52"/>
      <c r="F235" s="9">
        <v>42917</v>
      </c>
      <c r="G235" s="9">
        <v>43100</v>
      </c>
      <c r="H235" s="68"/>
      <c r="I235" s="11">
        <f>K235*0.06</f>
        <v>145.54920000000001</v>
      </c>
      <c r="J235" s="6" t="s">
        <v>17</v>
      </c>
      <c r="K235" s="6">
        <v>2425.8200000000002</v>
      </c>
      <c r="L235" s="3"/>
      <c r="M235" s="3"/>
      <c r="N235" s="3"/>
      <c r="O235" s="54"/>
    </row>
    <row r="236" spans="1:15" x14ac:dyDescent="0.25">
      <c r="A236" s="46"/>
      <c r="B236" s="46"/>
      <c r="C236" s="46"/>
      <c r="D236" s="51">
        <v>42723</v>
      </c>
      <c r="E236" s="51" t="s">
        <v>395</v>
      </c>
      <c r="F236" s="9">
        <v>42736</v>
      </c>
      <c r="G236" s="9">
        <v>42916</v>
      </c>
      <c r="H236" s="69"/>
      <c r="I236" s="11"/>
      <c r="J236" s="6"/>
      <c r="K236" s="6"/>
      <c r="L236" s="6">
        <v>144.87</v>
      </c>
      <c r="M236" s="6">
        <v>26.51</v>
      </c>
      <c r="N236" s="6">
        <v>1973.03</v>
      </c>
      <c r="O236" s="53" t="s">
        <v>39</v>
      </c>
    </row>
    <row r="237" spans="1:15" x14ac:dyDescent="0.25">
      <c r="A237" s="46"/>
      <c r="B237" s="46"/>
      <c r="C237" s="46"/>
      <c r="D237" s="55"/>
      <c r="E237" s="55"/>
      <c r="F237" s="9">
        <v>42917</v>
      </c>
      <c r="G237" s="9">
        <v>43100</v>
      </c>
      <c r="H237" s="68"/>
      <c r="I237" s="11"/>
      <c r="J237" s="6"/>
      <c r="K237" s="6"/>
      <c r="L237" s="6">
        <v>149.31</v>
      </c>
      <c r="M237" s="6">
        <v>27.33</v>
      </c>
      <c r="N237" s="6">
        <v>2032.96</v>
      </c>
      <c r="O237" s="54"/>
    </row>
    <row r="238" spans="1:15" x14ac:dyDescent="0.25">
      <c r="A238" s="46"/>
      <c r="B238" s="46"/>
      <c r="C238" s="46"/>
      <c r="D238" s="55"/>
      <c r="E238" s="55"/>
      <c r="F238" s="9">
        <v>42736</v>
      </c>
      <c r="G238" s="9">
        <v>42916</v>
      </c>
      <c r="H238" s="69"/>
      <c r="I238" s="11"/>
      <c r="J238" s="6"/>
      <c r="K238" s="6"/>
      <c r="L238" s="6">
        <v>144.52000000000001</v>
      </c>
      <c r="M238" s="6">
        <v>27.35</v>
      </c>
      <c r="N238" s="6">
        <v>1953.22</v>
      </c>
      <c r="O238" s="53" t="s">
        <v>278</v>
      </c>
    </row>
    <row r="239" spans="1:15" x14ac:dyDescent="0.25">
      <c r="A239" s="48"/>
      <c r="B239" s="48"/>
      <c r="C239" s="48"/>
      <c r="D239" s="52"/>
      <c r="E239" s="52"/>
      <c r="F239" s="9">
        <v>42917</v>
      </c>
      <c r="G239" s="9">
        <v>43100</v>
      </c>
      <c r="H239" s="68"/>
      <c r="I239" s="11"/>
      <c r="J239" s="6"/>
      <c r="K239" s="6"/>
      <c r="L239" s="6">
        <v>149.31</v>
      </c>
      <c r="M239" s="6">
        <v>32.83</v>
      </c>
      <c r="N239" s="6">
        <v>1941.33</v>
      </c>
      <c r="O239" s="54"/>
    </row>
    <row r="240" spans="1:15" x14ac:dyDescent="0.25">
      <c r="A240" s="15">
        <v>4</v>
      </c>
      <c r="B240" s="85" t="s">
        <v>121</v>
      </c>
      <c r="C240" s="86"/>
      <c r="D240" s="86"/>
      <c r="E240" s="86"/>
      <c r="F240" s="86"/>
      <c r="G240" s="86"/>
      <c r="H240" s="86"/>
      <c r="I240" s="86"/>
      <c r="J240" s="86"/>
      <c r="K240" s="86"/>
      <c r="L240" s="86"/>
      <c r="M240" s="86"/>
      <c r="N240" s="86"/>
      <c r="O240" s="87"/>
    </row>
    <row r="241" spans="1:15" x14ac:dyDescent="0.25">
      <c r="A241" s="47" t="s">
        <v>36</v>
      </c>
      <c r="B241" s="47" t="s">
        <v>53</v>
      </c>
      <c r="C241" s="47" t="s">
        <v>333</v>
      </c>
      <c r="D241" s="49">
        <v>42720</v>
      </c>
      <c r="E241" s="49" t="s">
        <v>328</v>
      </c>
      <c r="F241" s="9">
        <v>42736</v>
      </c>
      <c r="G241" s="9">
        <v>42916</v>
      </c>
      <c r="H241" s="49"/>
      <c r="I241" s="6">
        <f>K241*0.06+J241</f>
        <v>181.77</v>
      </c>
      <c r="J241" s="6">
        <v>28.02</v>
      </c>
      <c r="K241" s="6">
        <v>2562.5</v>
      </c>
      <c r="L241" s="5"/>
      <c r="M241" s="6"/>
      <c r="N241" s="6"/>
      <c r="O241" s="58" t="s">
        <v>334</v>
      </c>
    </row>
    <row r="242" spans="1:15" x14ac:dyDescent="0.25">
      <c r="A242" s="46"/>
      <c r="B242" s="46"/>
      <c r="C242" s="46"/>
      <c r="D242" s="49"/>
      <c r="E242" s="49"/>
      <c r="F242" s="9">
        <v>42917</v>
      </c>
      <c r="G242" s="9">
        <v>43100</v>
      </c>
      <c r="H242" s="49"/>
      <c r="I242" s="6">
        <f>K242*0.06+J242</f>
        <v>187.93799999999999</v>
      </c>
      <c r="J242" s="6">
        <v>29.04</v>
      </c>
      <c r="K242" s="6">
        <v>2648.3</v>
      </c>
      <c r="L242" s="5"/>
      <c r="M242" s="6"/>
      <c r="N242" s="6"/>
      <c r="O242" s="59"/>
    </row>
    <row r="243" spans="1:15" x14ac:dyDescent="0.25">
      <c r="A243" s="46"/>
      <c r="B243" s="46"/>
      <c r="C243" s="46"/>
      <c r="D243" s="49">
        <v>42723</v>
      </c>
      <c r="E243" s="49" t="s">
        <v>430</v>
      </c>
      <c r="F243" s="9">
        <v>42736</v>
      </c>
      <c r="G243" s="9">
        <v>42916</v>
      </c>
      <c r="H243" s="49"/>
      <c r="I243" s="6"/>
      <c r="J243" s="5"/>
      <c r="K243" s="5"/>
      <c r="L243" s="6">
        <v>132.18</v>
      </c>
      <c r="M243" s="6">
        <v>22</v>
      </c>
      <c r="N243" s="6">
        <v>1836.33</v>
      </c>
      <c r="O243" s="59"/>
    </row>
    <row r="244" spans="1:15" x14ac:dyDescent="0.25">
      <c r="A244" s="46"/>
      <c r="B244" s="46"/>
      <c r="C244" s="46"/>
      <c r="D244" s="49"/>
      <c r="E244" s="49"/>
      <c r="F244" s="9">
        <v>42917</v>
      </c>
      <c r="G244" s="9">
        <v>43100</v>
      </c>
      <c r="H244" s="49"/>
      <c r="I244" s="6"/>
      <c r="J244" s="5"/>
      <c r="K244" s="5"/>
      <c r="L244" s="6">
        <v>134.82</v>
      </c>
      <c r="M244" s="6">
        <v>20.83</v>
      </c>
      <c r="N244" s="6">
        <v>1899.8</v>
      </c>
      <c r="O244" s="60"/>
    </row>
    <row r="245" spans="1:15" x14ac:dyDescent="0.25">
      <c r="A245" s="46"/>
      <c r="B245" s="46"/>
      <c r="C245" s="46"/>
      <c r="D245" s="49">
        <v>42720</v>
      </c>
      <c r="E245" s="49" t="s">
        <v>328</v>
      </c>
      <c r="F245" s="9">
        <v>42736</v>
      </c>
      <c r="G245" s="9">
        <v>42916</v>
      </c>
      <c r="H245" s="51"/>
      <c r="I245" s="6">
        <f>K245*0.06+J245</f>
        <v>319.74979999999999</v>
      </c>
      <c r="J245" s="6">
        <v>31.94</v>
      </c>
      <c r="K245" s="6">
        <v>4796.83</v>
      </c>
      <c r="L245" s="6"/>
      <c r="M245" s="6"/>
      <c r="N245" s="6"/>
      <c r="O245" s="58" t="s">
        <v>335</v>
      </c>
    </row>
    <row r="246" spans="1:15" x14ac:dyDescent="0.25">
      <c r="A246" s="48"/>
      <c r="B246" s="48"/>
      <c r="C246" s="48"/>
      <c r="D246" s="49"/>
      <c r="E246" s="49"/>
      <c r="F246" s="9">
        <v>42917</v>
      </c>
      <c r="G246" s="9">
        <v>43100</v>
      </c>
      <c r="H246" s="52"/>
      <c r="I246" s="6">
        <f>K246*0.06+J246</f>
        <v>329.90540000000004</v>
      </c>
      <c r="J246" s="6">
        <v>33.229999999999997</v>
      </c>
      <c r="K246" s="6">
        <v>4944.59</v>
      </c>
      <c r="L246" s="6"/>
      <c r="M246" s="6"/>
      <c r="N246" s="6"/>
      <c r="O246" s="60"/>
    </row>
    <row r="247" spans="1:15" x14ac:dyDescent="0.25">
      <c r="A247" s="47" t="s">
        <v>36</v>
      </c>
      <c r="B247" s="44" t="s">
        <v>146</v>
      </c>
      <c r="C247" s="44" t="s">
        <v>138</v>
      </c>
      <c r="D247" s="51" t="s">
        <v>391</v>
      </c>
      <c r="E247" s="61" t="s">
        <v>365</v>
      </c>
      <c r="F247" s="9">
        <v>42736</v>
      </c>
      <c r="G247" s="9">
        <v>42916</v>
      </c>
      <c r="H247" s="49"/>
      <c r="I247" s="6">
        <f>K247*0.06+J247</f>
        <v>149.779</v>
      </c>
      <c r="J247" s="6">
        <v>13.36</v>
      </c>
      <c r="K247" s="6">
        <v>2273.65</v>
      </c>
      <c r="L247" s="6"/>
      <c r="M247" s="6"/>
      <c r="N247" s="6"/>
      <c r="O247" s="50" t="s">
        <v>305</v>
      </c>
    </row>
    <row r="248" spans="1:15" x14ac:dyDescent="0.25">
      <c r="A248" s="46"/>
      <c r="B248" s="44"/>
      <c r="C248" s="44"/>
      <c r="D248" s="52"/>
      <c r="E248" s="62"/>
      <c r="F248" s="9">
        <v>42917</v>
      </c>
      <c r="G248" s="9">
        <v>43100</v>
      </c>
      <c r="H248" s="49"/>
      <c r="I248" s="6">
        <f>K248*0.06+J248</f>
        <v>160.42060000000001</v>
      </c>
      <c r="J248" s="6">
        <v>20.59</v>
      </c>
      <c r="K248" s="6">
        <v>2330.5100000000002</v>
      </c>
      <c r="L248" s="6"/>
      <c r="M248" s="6"/>
      <c r="N248" s="6"/>
      <c r="O248" s="50"/>
    </row>
    <row r="249" spans="1:15" x14ac:dyDescent="0.25">
      <c r="A249" s="46"/>
      <c r="B249" s="44"/>
      <c r="C249" s="44"/>
      <c r="D249" s="51" t="s">
        <v>391</v>
      </c>
      <c r="E249" s="61" t="s">
        <v>392</v>
      </c>
      <c r="F249" s="9">
        <v>42736</v>
      </c>
      <c r="G249" s="9">
        <v>42916</v>
      </c>
      <c r="H249" s="49"/>
      <c r="I249" s="6"/>
      <c r="J249" s="6"/>
      <c r="K249" s="6"/>
      <c r="L249" s="6">
        <v>101.51</v>
      </c>
      <c r="M249" s="6">
        <v>15.48</v>
      </c>
      <c r="N249" s="6">
        <v>1433.83</v>
      </c>
      <c r="O249" s="50"/>
    </row>
    <row r="250" spans="1:15" x14ac:dyDescent="0.25">
      <c r="A250" s="46"/>
      <c r="B250" s="44"/>
      <c r="C250" s="44"/>
      <c r="D250" s="68"/>
      <c r="E250" s="62"/>
      <c r="F250" s="9">
        <v>42917</v>
      </c>
      <c r="G250" s="9">
        <v>43100</v>
      </c>
      <c r="H250" s="49"/>
      <c r="I250" s="6"/>
      <c r="J250" s="6"/>
      <c r="K250" s="6"/>
      <c r="L250" s="6">
        <v>104.96</v>
      </c>
      <c r="M250" s="6">
        <v>16.010000000000002</v>
      </c>
      <c r="N250" s="6">
        <v>1482.5</v>
      </c>
      <c r="O250" s="50"/>
    </row>
    <row r="251" spans="1:15" x14ac:dyDescent="0.25">
      <c r="A251" s="47" t="s">
        <v>36</v>
      </c>
      <c r="B251" s="44" t="s">
        <v>147</v>
      </c>
      <c r="C251" s="44" t="s">
        <v>138</v>
      </c>
      <c r="D251" s="51" t="s">
        <v>391</v>
      </c>
      <c r="E251" s="61" t="s">
        <v>365</v>
      </c>
      <c r="F251" s="9">
        <v>42736</v>
      </c>
      <c r="G251" s="9">
        <v>42916</v>
      </c>
      <c r="H251" s="49"/>
      <c r="I251" s="6">
        <f>K251*0.06+J251</f>
        <v>149.779</v>
      </c>
      <c r="J251" s="6">
        <v>13.36</v>
      </c>
      <c r="K251" s="6">
        <v>2273.65</v>
      </c>
      <c r="L251" s="6"/>
      <c r="M251" s="6"/>
      <c r="N251" s="6"/>
      <c r="O251" s="50"/>
    </row>
    <row r="252" spans="1:15" x14ac:dyDescent="0.25">
      <c r="A252" s="46"/>
      <c r="B252" s="44"/>
      <c r="C252" s="44"/>
      <c r="D252" s="52"/>
      <c r="E252" s="62"/>
      <c r="F252" s="9">
        <v>42917</v>
      </c>
      <c r="G252" s="9">
        <v>43100</v>
      </c>
      <c r="H252" s="49"/>
      <c r="I252" s="6">
        <f>K252*0.06+J252</f>
        <v>160.42060000000001</v>
      </c>
      <c r="J252" s="6">
        <v>20.59</v>
      </c>
      <c r="K252" s="6">
        <v>2330.5100000000002</v>
      </c>
      <c r="L252" s="6"/>
      <c r="M252" s="6"/>
      <c r="N252" s="6"/>
      <c r="O252" s="50"/>
    </row>
    <row r="253" spans="1:15" x14ac:dyDescent="0.25">
      <c r="A253" s="46"/>
      <c r="B253" s="44"/>
      <c r="C253" s="44"/>
      <c r="D253" s="51" t="s">
        <v>391</v>
      </c>
      <c r="E253" s="61" t="s">
        <v>392</v>
      </c>
      <c r="F253" s="9">
        <v>42736</v>
      </c>
      <c r="G253" s="9">
        <v>42916</v>
      </c>
      <c r="H253" s="49"/>
      <c r="I253" s="6"/>
      <c r="J253" s="6"/>
      <c r="K253" s="6"/>
      <c r="L253" s="6">
        <v>101.84</v>
      </c>
      <c r="M253" s="6">
        <v>15.53</v>
      </c>
      <c r="N253" s="6">
        <v>1438.5</v>
      </c>
      <c r="O253" s="50"/>
    </row>
    <row r="254" spans="1:15" x14ac:dyDescent="0.25">
      <c r="A254" s="46"/>
      <c r="B254" s="44"/>
      <c r="C254" s="44"/>
      <c r="D254" s="68"/>
      <c r="E254" s="62"/>
      <c r="F254" s="9">
        <v>42917</v>
      </c>
      <c r="G254" s="9">
        <v>43100</v>
      </c>
      <c r="H254" s="49"/>
      <c r="I254" s="6"/>
      <c r="J254" s="6"/>
      <c r="K254" s="6"/>
      <c r="L254" s="6">
        <v>105.33</v>
      </c>
      <c r="M254" s="6">
        <v>16.059999999999999</v>
      </c>
      <c r="N254" s="6">
        <v>1487.83</v>
      </c>
      <c r="O254" s="50"/>
    </row>
    <row r="255" spans="1:15" x14ac:dyDescent="0.25">
      <c r="A255" s="47" t="s">
        <v>36</v>
      </c>
      <c r="B255" s="44" t="s">
        <v>148</v>
      </c>
      <c r="C255" s="44" t="s">
        <v>138</v>
      </c>
      <c r="D255" s="51" t="s">
        <v>391</v>
      </c>
      <c r="E255" s="61" t="s">
        <v>365</v>
      </c>
      <c r="F255" s="9">
        <v>42736</v>
      </c>
      <c r="G255" s="9">
        <v>42916</v>
      </c>
      <c r="H255" s="49"/>
      <c r="I255" s="6">
        <f>K255*0.06+J255</f>
        <v>149.779</v>
      </c>
      <c r="J255" s="6">
        <v>13.36</v>
      </c>
      <c r="K255" s="6">
        <v>2273.65</v>
      </c>
      <c r="L255" s="6"/>
      <c r="M255" s="6"/>
      <c r="N255" s="6"/>
      <c r="O255" s="50"/>
    </row>
    <row r="256" spans="1:15" x14ac:dyDescent="0.25">
      <c r="A256" s="46"/>
      <c r="B256" s="44"/>
      <c r="C256" s="44"/>
      <c r="D256" s="52"/>
      <c r="E256" s="62"/>
      <c r="F256" s="9">
        <v>42917</v>
      </c>
      <c r="G256" s="9">
        <v>43100</v>
      </c>
      <c r="H256" s="49"/>
      <c r="I256" s="6">
        <f>K256*0.06+J256</f>
        <v>160.42060000000001</v>
      </c>
      <c r="J256" s="6">
        <v>20.59</v>
      </c>
      <c r="K256" s="6">
        <v>2330.5100000000002</v>
      </c>
      <c r="L256" s="6"/>
      <c r="M256" s="6"/>
      <c r="N256" s="6"/>
      <c r="O256" s="50"/>
    </row>
    <row r="257" spans="1:15" x14ac:dyDescent="0.25">
      <c r="A257" s="46"/>
      <c r="B257" s="44"/>
      <c r="C257" s="44"/>
      <c r="D257" s="51" t="s">
        <v>391</v>
      </c>
      <c r="E257" s="61" t="s">
        <v>392</v>
      </c>
      <c r="F257" s="9">
        <v>42736</v>
      </c>
      <c r="G257" s="9">
        <v>42916</v>
      </c>
      <c r="H257" s="49"/>
      <c r="I257" s="6"/>
      <c r="J257" s="6"/>
      <c r="K257" s="6"/>
      <c r="L257" s="6">
        <v>83.42</v>
      </c>
      <c r="M257" s="6">
        <v>11.5</v>
      </c>
      <c r="N257" s="6">
        <v>1198.67</v>
      </c>
      <c r="O257" s="50"/>
    </row>
    <row r="258" spans="1:15" x14ac:dyDescent="0.25">
      <c r="A258" s="46"/>
      <c r="B258" s="44"/>
      <c r="C258" s="44"/>
      <c r="D258" s="68"/>
      <c r="E258" s="62"/>
      <c r="F258" s="9">
        <v>42917</v>
      </c>
      <c r="G258" s="9">
        <v>43100</v>
      </c>
      <c r="H258" s="49"/>
      <c r="I258" s="6"/>
      <c r="J258" s="6"/>
      <c r="K258" s="6"/>
      <c r="L258" s="6">
        <v>86.26</v>
      </c>
      <c r="M258" s="6">
        <v>11.89</v>
      </c>
      <c r="N258" s="6">
        <v>1239.5</v>
      </c>
      <c r="O258" s="50"/>
    </row>
    <row r="259" spans="1:15" x14ac:dyDescent="0.25">
      <c r="A259" s="47" t="s">
        <v>36</v>
      </c>
      <c r="B259" s="44" t="s">
        <v>149</v>
      </c>
      <c r="C259" s="44" t="s">
        <v>138</v>
      </c>
      <c r="D259" s="51" t="s">
        <v>391</v>
      </c>
      <c r="E259" s="61" t="s">
        <v>365</v>
      </c>
      <c r="F259" s="9">
        <v>42736</v>
      </c>
      <c r="G259" s="9">
        <v>42916</v>
      </c>
      <c r="H259" s="49"/>
      <c r="I259" s="6">
        <f>K259*0.06+J259</f>
        <v>149.779</v>
      </c>
      <c r="J259" s="6">
        <v>13.36</v>
      </c>
      <c r="K259" s="6">
        <v>2273.65</v>
      </c>
      <c r="L259" s="6"/>
      <c r="M259" s="6"/>
      <c r="N259" s="6"/>
      <c r="O259" s="50"/>
    </row>
    <row r="260" spans="1:15" x14ac:dyDescent="0.25">
      <c r="A260" s="46"/>
      <c r="B260" s="44"/>
      <c r="C260" s="44"/>
      <c r="D260" s="52"/>
      <c r="E260" s="62"/>
      <c r="F260" s="9">
        <v>42917</v>
      </c>
      <c r="G260" s="9">
        <v>43100</v>
      </c>
      <c r="H260" s="49"/>
      <c r="I260" s="6">
        <f>K260*0.06+J260</f>
        <v>160.42060000000001</v>
      </c>
      <c r="J260" s="6">
        <v>20.59</v>
      </c>
      <c r="K260" s="6">
        <v>2330.5100000000002</v>
      </c>
      <c r="L260" s="6"/>
      <c r="M260" s="6"/>
      <c r="N260" s="6"/>
      <c r="O260" s="50"/>
    </row>
    <row r="261" spans="1:15" x14ac:dyDescent="0.25">
      <c r="A261" s="46"/>
      <c r="B261" s="44"/>
      <c r="C261" s="44"/>
      <c r="D261" s="51" t="s">
        <v>391</v>
      </c>
      <c r="E261" s="61" t="s">
        <v>392</v>
      </c>
      <c r="F261" s="9">
        <v>42736</v>
      </c>
      <c r="G261" s="9">
        <v>42916</v>
      </c>
      <c r="H261" s="51"/>
      <c r="I261" s="6"/>
      <c r="J261" s="6"/>
      <c r="K261" s="6"/>
      <c r="L261" s="6">
        <v>92.54</v>
      </c>
      <c r="M261" s="6">
        <v>14.11</v>
      </c>
      <c r="N261" s="6">
        <v>1307.17</v>
      </c>
      <c r="O261" s="50"/>
    </row>
    <row r="262" spans="1:15" x14ac:dyDescent="0.25">
      <c r="A262" s="46"/>
      <c r="B262" s="44"/>
      <c r="C262" s="44"/>
      <c r="D262" s="68"/>
      <c r="E262" s="62"/>
      <c r="F262" s="9">
        <v>42917</v>
      </c>
      <c r="G262" s="9">
        <v>43100</v>
      </c>
      <c r="H262" s="52"/>
      <c r="I262" s="6"/>
      <c r="J262" s="6"/>
      <c r="K262" s="6"/>
      <c r="L262" s="6">
        <v>95.71</v>
      </c>
      <c r="M262" s="6">
        <v>14.59</v>
      </c>
      <c r="N262" s="6">
        <v>1352</v>
      </c>
      <c r="O262" s="50"/>
    </row>
    <row r="263" spans="1:15" x14ac:dyDescent="0.25">
      <c r="A263" s="47" t="s">
        <v>36</v>
      </c>
      <c r="B263" s="44" t="s">
        <v>150</v>
      </c>
      <c r="C263" s="44" t="s">
        <v>138</v>
      </c>
      <c r="D263" s="51" t="s">
        <v>391</v>
      </c>
      <c r="E263" s="61" t="s">
        <v>365</v>
      </c>
      <c r="F263" s="9">
        <v>42736</v>
      </c>
      <c r="G263" s="9">
        <v>42916</v>
      </c>
      <c r="H263" s="51"/>
      <c r="I263" s="6">
        <f>K263*0.06+J263</f>
        <v>149.779</v>
      </c>
      <c r="J263" s="6">
        <v>13.36</v>
      </c>
      <c r="K263" s="6">
        <v>2273.65</v>
      </c>
      <c r="L263" s="6"/>
      <c r="M263" s="6"/>
      <c r="N263" s="6"/>
      <c r="O263" s="50"/>
    </row>
    <row r="264" spans="1:15" x14ac:dyDescent="0.25">
      <c r="A264" s="46"/>
      <c r="B264" s="44"/>
      <c r="C264" s="44"/>
      <c r="D264" s="52"/>
      <c r="E264" s="62"/>
      <c r="F264" s="9">
        <v>42917</v>
      </c>
      <c r="G264" s="9">
        <v>43100</v>
      </c>
      <c r="H264" s="52"/>
      <c r="I264" s="6">
        <f>K264*0.06+J264</f>
        <v>160.42060000000001</v>
      </c>
      <c r="J264" s="6">
        <v>20.59</v>
      </c>
      <c r="K264" s="6">
        <v>2330.5100000000002</v>
      </c>
      <c r="L264" s="6"/>
      <c r="M264" s="6"/>
      <c r="N264" s="6"/>
      <c r="O264" s="50"/>
    </row>
    <row r="265" spans="1:15" x14ac:dyDescent="0.25">
      <c r="A265" s="46"/>
      <c r="B265" s="44"/>
      <c r="C265" s="44"/>
      <c r="D265" s="51" t="s">
        <v>391</v>
      </c>
      <c r="E265" s="61" t="s">
        <v>392</v>
      </c>
      <c r="F265" s="9">
        <v>42736</v>
      </c>
      <c r="G265" s="9">
        <v>42916</v>
      </c>
      <c r="H265" s="51"/>
      <c r="I265" s="6"/>
      <c r="J265" s="6"/>
      <c r="K265" s="6"/>
      <c r="L265" s="6">
        <v>103.38</v>
      </c>
      <c r="M265" s="6">
        <v>15.76</v>
      </c>
      <c r="N265" s="6">
        <v>1460.33</v>
      </c>
      <c r="O265" s="50"/>
    </row>
    <row r="266" spans="1:15" x14ac:dyDescent="0.25">
      <c r="A266" s="46"/>
      <c r="B266" s="44"/>
      <c r="C266" s="44"/>
      <c r="D266" s="68"/>
      <c r="E266" s="62"/>
      <c r="F266" s="9">
        <v>42917</v>
      </c>
      <c r="G266" s="9">
        <v>43100</v>
      </c>
      <c r="H266" s="52"/>
      <c r="I266" s="6"/>
      <c r="J266" s="6"/>
      <c r="K266" s="6"/>
      <c r="L266" s="6">
        <v>106.89</v>
      </c>
      <c r="M266" s="6">
        <v>16.3</v>
      </c>
      <c r="N266" s="6">
        <v>1509.83</v>
      </c>
      <c r="O266" s="50"/>
    </row>
    <row r="267" spans="1:15" x14ac:dyDescent="0.25">
      <c r="A267" s="47" t="s">
        <v>36</v>
      </c>
      <c r="B267" s="44" t="s">
        <v>151</v>
      </c>
      <c r="C267" s="44" t="s">
        <v>138</v>
      </c>
      <c r="D267" s="51" t="s">
        <v>391</v>
      </c>
      <c r="E267" s="61" t="s">
        <v>365</v>
      </c>
      <c r="F267" s="9">
        <v>42736</v>
      </c>
      <c r="G267" s="9">
        <v>42916</v>
      </c>
      <c r="H267" s="51"/>
      <c r="I267" s="6">
        <f>K267*0.06+J267</f>
        <v>149.779</v>
      </c>
      <c r="J267" s="6">
        <v>13.36</v>
      </c>
      <c r="K267" s="6">
        <v>2273.65</v>
      </c>
      <c r="L267" s="6"/>
      <c r="M267" s="6"/>
      <c r="N267" s="6"/>
      <c r="O267" s="50"/>
    </row>
    <row r="268" spans="1:15" x14ac:dyDescent="0.25">
      <c r="A268" s="46"/>
      <c r="B268" s="44"/>
      <c r="C268" s="44"/>
      <c r="D268" s="52"/>
      <c r="E268" s="62"/>
      <c r="F268" s="9">
        <v>42917</v>
      </c>
      <c r="G268" s="9">
        <v>43100</v>
      </c>
      <c r="H268" s="52"/>
      <c r="I268" s="6">
        <f>K268*0.06+J268</f>
        <v>160.42060000000001</v>
      </c>
      <c r="J268" s="6">
        <v>20.59</v>
      </c>
      <c r="K268" s="6">
        <v>2330.5100000000002</v>
      </c>
      <c r="L268" s="6"/>
      <c r="M268" s="6"/>
      <c r="N268" s="6"/>
      <c r="O268" s="50"/>
    </row>
    <row r="269" spans="1:15" x14ac:dyDescent="0.25">
      <c r="A269" s="46"/>
      <c r="B269" s="44"/>
      <c r="C269" s="44"/>
      <c r="D269" s="51" t="s">
        <v>391</v>
      </c>
      <c r="E269" s="61" t="s">
        <v>392</v>
      </c>
      <c r="F269" s="9">
        <v>42736</v>
      </c>
      <c r="G269" s="9">
        <v>42916</v>
      </c>
      <c r="H269" s="51"/>
      <c r="I269" s="6"/>
      <c r="J269" s="6"/>
      <c r="K269" s="6"/>
      <c r="L269" s="6">
        <v>101.51</v>
      </c>
      <c r="M269" s="6">
        <v>15.48</v>
      </c>
      <c r="N269" s="6">
        <v>1433.83</v>
      </c>
      <c r="O269" s="50"/>
    </row>
    <row r="270" spans="1:15" x14ac:dyDescent="0.25">
      <c r="A270" s="46"/>
      <c r="B270" s="44"/>
      <c r="C270" s="44"/>
      <c r="D270" s="68"/>
      <c r="E270" s="62"/>
      <c r="F270" s="9">
        <v>42917</v>
      </c>
      <c r="G270" s="9">
        <v>43100</v>
      </c>
      <c r="H270" s="52"/>
      <c r="I270" s="6"/>
      <c r="J270" s="6"/>
      <c r="K270" s="6"/>
      <c r="L270" s="6">
        <v>104.96</v>
      </c>
      <c r="M270" s="6">
        <v>16.010000000000002</v>
      </c>
      <c r="N270" s="6">
        <v>1482.5</v>
      </c>
      <c r="O270" s="50"/>
    </row>
    <row r="271" spans="1:15" x14ac:dyDescent="0.25">
      <c r="A271" s="47" t="s">
        <v>36</v>
      </c>
      <c r="B271" s="44" t="s">
        <v>152</v>
      </c>
      <c r="C271" s="44" t="s">
        <v>138</v>
      </c>
      <c r="D271" s="51" t="s">
        <v>391</v>
      </c>
      <c r="E271" s="61" t="s">
        <v>365</v>
      </c>
      <c r="F271" s="9">
        <v>42736</v>
      </c>
      <c r="G271" s="9">
        <v>42916</v>
      </c>
      <c r="H271" s="51"/>
      <c r="I271" s="6">
        <f>K271*0.06+J271</f>
        <v>149.779</v>
      </c>
      <c r="J271" s="6">
        <v>13.36</v>
      </c>
      <c r="K271" s="6">
        <v>2273.65</v>
      </c>
      <c r="L271" s="6"/>
      <c r="M271" s="6"/>
      <c r="N271" s="6"/>
      <c r="O271" s="50"/>
    </row>
    <row r="272" spans="1:15" x14ac:dyDescent="0.25">
      <c r="A272" s="46"/>
      <c r="B272" s="44"/>
      <c r="C272" s="44"/>
      <c r="D272" s="52"/>
      <c r="E272" s="62"/>
      <c r="F272" s="9">
        <v>42917</v>
      </c>
      <c r="G272" s="9">
        <v>43100</v>
      </c>
      <c r="H272" s="52"/>
      <c r="I272" s="6">
        <f>K272*0.06+J272</f>
        <v>160.42060000000001</v>
      </c>
      <c r="J272" s="6">
        <v>20.59</v>
      </c>
      <c r="K272" s="6">
        <v>2330.5100000000002</v>
      </c>
      <c r="L272" s="6"/>
      <c r="M272" s="6"/>
      <c r="N272" s="6"/>
      <c r="O272" s="50"/>
    </row>
    <row r="273" spans="1:15" x14ac:dyDescent="0.25">
      <c r="A273" s="46"/>
      <c r="B273" s="44"/>
      <c r="C273" s="44"/>
      <c r="D273" s="51" t="s">
        <v>391</v>
      </c>
      <c r="E273" s="61" t="s">
        <v>392</v>
      </c>
      <c r="F273" s="9">
        <v>42736</v>
      </c>
      <c r="G273" s="9">
        <v>42916</v>
      </c>
      <c r="H273" s="51"/>
      <c r="I273" s="6"/>
      <c r="J273" s="6"/>
      <c r="K273" s="6"/>
      <c r="L273" s="6">
        <v>101.51</v>
      </c>
      <c r="M273" s="6">
        <v>15.48</v>
      </c>
      <c r="N273" s="6">
        <v>1433.83</v>
      </c>
      <c r="O273" s="50"/>
    </row>
    <row r="274" spans="1:15" x14ac:dyDescent="0.25">
      <c r="A274" s="46"/>
      <c r="B274" s="44"/>
      <c r="C274" s="44"/>
      <c r="D274" s="68"/>
      <c r="E274" s="62"/>
      <c r="F274" s="9">
        <v>42917</v>
      </c>
      <c r="G274" s="9">
        <v>43100</v>
      </c>
      <c r="H274" s="52"/>
      <c r="I274" s="6"/>
      <c r="J274" s="6"/>
      <c r="K274" s="6"/>
      <c r="L274" s="6">
        <v>104.96</v>
      </c>
      <c r="M274" s="6">
        <v>16.010000000000002</v>
      </c>
      <c r="N274" s="6">
        <v>1482.5</v>
      </c>
      <c r="O274" s="50"/>
    </row>
    <row r="275" spans="1:15" x14ac:dyDescent="0.25">
      <c r="A275" s="47" t="s">
        <v>36</v>
      </c>
      <c r="B275" s="44" t="s">
        <v>153</v>
      </c>
      <c r="C275" s="44" t="s">
        <v>138</v>
      </c>
      <c r="D275" s="51" t="s">
        <v>391</v>
      </c>
      <c r="E275" s="61" t="s">
        <v>365</v>
      </c>
      <c r="F275" s="9">
        <v>42736</v>
      </c>
      <c r="G275" s="9">
        <v>42916</v>
      </c>
      <c r="H275" s="51"/>
      <c r="I275" s="6">
        <f>K275*0.06+J275</f>
        <v>149.779</v>
      </c>
      <c r="J275" s="6">
        <v>13.36</v>
      </c>
      <c r="K275" s="6">
        <v>2273.65</v>
      </c>
      <c r="L275" s="6"/>
      <c r="M275" s="6"/>
      <c r="N275" s="6"/>
      <c r="O275" s="50"/>
    </row>
    <row r="276" spans="1:15" x14ac:dyDescent="0.25">
      <c r="A276" s="46"/>
      <c r="B276" s="44"/>
      <c r="C276" s="44"/>
      <c r="D276" s="52"/>
      <c r="E276" s="62"/>
      <c r="F276" s="9">
        <v>42917</v>
      </c>
      <c r="G276" s="9">
        <v>43100</v>
      </c>
      <c r="H276" s="52"/>
      <c r="I276" s="6">
        <f>K276*0.06+J276</f>
        <v>160.42060000000001</v>
      </c>
      <c r="J276" s="6">
        <v>20.59</v>
      </c>
      <c r="K276" s="6">
        <v>2330.5100000000002</v>
      </c>
      <c r="L276" s="6"/>
      <c r="M276" s="6"/>
      <c r="N276" s="6"/>
      <c r="O276" s="50"/>
    </row>
    <row r="277" spans="1:15" x14ac:dyDescent="0.25">
      <c r="A277" s="46"/>
      <c r="B277" s="44"/>
      <c r="C277" s="44"/>
      <c r="D277" s="51" t="s">
        <v>391</v>
      </c>
      <c r="E277" s="61" t="s">
        <v>392</v>
      </c>
      <c r="F277" s="9">
        <v>42736</v>
      </c>
      <c r="G277" s="9">
        <v>42916</v>
      </c>
      <c r="H277" s="51"/>
      <c r="I277" s="6"/>
      <c r="J277" s="6"/>
      <c r="K277" s="6"/>
      <c r="L277" s="6">
        <v>101.51</v>
      </c>
      <c r="M277" s="6">
        <v>15.48</v>
      </c>
      <c r="N277" s="6">
        <v>1433.83</v>
      </c>
      <c r="O277" s="50"/>
    </row>
    <row r="278" spans="1:15" x14ac:dyDescent="0.25">
      <c r="A278" s="46"/>
      <c r="B278" s="44"/>
      <c r="C278" s="44"/>
      <c r="D278" s="68"/>
      <c r="E278" s="62"/>
      <c r="F278" s="9">
        <v>42917</v>
      </c>
      <c r="G278" s="9">
        <v>43100</v>
      </c>
      <c r="H278" s="52"/>
      <c r="I278" s="6"/>
      <c r="J278" s="6"/>
      <c r="K278" s="6"/>
      <c r="L278" s="6">
        <v>104.96</v>
      </c>
      <c r="M278" s="6">
        <v>16.010000000000002</v>
      </c>
      <c r="N278" s="6">
        <v>1482.5</v>
      </c>
      <c r="O278" s="50"/>
    </row>
    <row r="279" spans="1:15" x14ac:dyDescent="0.25">
      <c r="A279" s="47" t="s">
        <v>36</v>
      </c>
      <c r="B279" s="44" t="s">
        <v>306</v>
      </c>
      <c r="C279" s="44" t="s">
        <v>138</v>
      </c>
      <c r="D279" s="51" t="s">
        <v>391</v>
      </c>
      <c r="E279" s="61" t="s">
        <v>365</v>
      </c>
      <c r="F279" s="9">
        <v>42736</v>
      </c>
      <c r="G279" s="9">
        <v>42916</v>
      </c>
      <c r="H279" s="51"/>
      <c r="I279" s="6">
        <f>K279*0.06+J279</f>
        <v>149.779</v>
      </c>
      <c r="J279" s="6">
        <v>13.36</v>
      </c>
      <c r="K279" s="6">
        <v>2273.65</v>
      </c>
      <c r="L279" s="6"/>
      <c r="M279" s="6"/>
      <c r="N279" s="6"/>
      <c r="O279" s="50"/>
    </row>
    <row r="280" spans="1:15" x14ac:dyDescent="0.25">
      <c r="A280" s="46"/>
      <c r="B280" s="44"/>
      <c r="C280" s="44"/>
      <c r="D280" s="52"/>
      <c r="E280" s="62"/>
      <c r="F280" s="9">
        <v>42917</v>
      </c>
      <c r="G280" s="9">
        <v>43100</v>
      </c>
      <c r="H280" s="52"/>
      <c r="I280" s="6">
        <f>K280*0.06+J280</f>
        <v>160.42060000000001</v>
      </c>
      <c r="J280" s="6">
        <v>20.59</v>
      </c>
      <c r="K280" s="6">
        <v>2330.5100000000002</v>
      </c>
      <c r="L280" s="6"/>
      <c r="M280" s="6"/>
      <c r="N280" s="6"/>
      <c r="O280" s="50"/>
    </row>
    <row r="281" spans="1:15" x14ac:dyDescent="0.25">
      <c r="A281" s="46"/>
      <c r="B281" s="44"/>
      <c r="C281" s="44"/>
      <c r="D281" s="51" t="s">
        <v>391</v>
      </c>
      <c r="E281" s="61" t="s">
        <v>392</v>
      </c>
      <c r="F281" s="9">
        <v>42736</v>
      </c>
      <c r="G281" s="9">
        <v>42916</v>
      </c>
      <c r="H281" s="51"/>
      <c r="I281" s="6"/>
      <c r="J281" s="6"/>
      <c r="K281" s="6"/>
      <c r="L281" s="6">
        <v>101.51</v>
      </c>
      <c r="M281" s="6">
        <v>15.48</v>
      </c>
      <c r="N281" s="6">
        <v>1433.83</v>
      </c>
      <c r="O281" s="50"/>
    </row>
    <row r="282" spans="1:15" x14ac:dyDescent="0.25">
      <c r="A282" s="46"/>
      <c r="B282" s="44"/>
      <c r="C282" s="44"/>
      <c r="D282" s="68"/>
      <c r="E282" s="62"/>
      <c r="F282" s="9">
        <v>42917</v>
      </c>
      <c r="G282" s="9">
        <v>43100</v>
      </c>
      <c r="H282" s="52"/>
      <c r="I282" s="6"/>
      <c r="J282" s="6"/>
      <c r="K282" s="6"/>
      <c r="L282" s="6">
        <v>104.96</v>
      </c>
      <c r="M282" s="6">
        <v>16.010000000000002</v>
      </c>
      <c r="N282" s="6">
        <v>1482.5</v>
      </c>
      <c r="O282" s="50"/>
    </row>
    <row r="283" spans="1:15" x14ac:dyDescent="0.25">
      <c r="A283" s="47" t="s">
        <v>36</v>
      </c>
      <c r="B283" s="47" t="s">
        <v>170</v>
      </c>
      <c r="C283" s="47" t="s">
        <v>171</v>
      </c>
      <c r="D283" s="51">
        <v>42338</v>
      </c>
      <c r="E283" s="51" t="s">
        <v>339</v>
      </c>
      <c r="F283" s="9">
        <v>42736</v>
      </c>
      <c r="G283" s="9">
        <v>42916</v>
      </c>
      <c r="H283" s="51" t="s">
        <v>454</v>
      </c>
      <c r="I283" s="6">
        <f>K283*0.06+J283</f>
        <v>105.61999999999999</v>
      </c>
      <c r="J283" s="6">
        <v>14</v>
      </c>
      <c r="K283" s="6">
        <v>1527</v>
      </c>
      <c r="L283" s="20"/>
      <c r="M283" s="1"/>
      <c r="N283" s="6"/>
      <c r="O283" s="50" t="s">
        <v>330</v>
      </c>
    </row>
    <row r="284" spans="1:15" x14ac:dyDescent="0.25">
      <c r="A284" s="46"/>
      <c r="B284" s="46"/>
      <c r="C284" s="46"/>
      <c r="D284" s="55"/>
      <c r="E284" s="55"/>
      <c r="F284" s="9">
        <v>42917</v>
      </c>
      <c r="G284" s="9">
        <v>43100</v>
      </c>
      <c r="H284" s="55"/>
      <c r="I284" s="6">
        <f>K284*0.06+J284</f>
        <v>110.90719999999999</v>
      </c>
      <c r="J284" s="17">
        <v>14.39</v>
      </c>
      <c r="K284" s="6">
        <v>1608.62</v>
      </c>
      <c r="L284" s="20"/>
      <c r="M284" s="1"/>
      <c r="N284" s="6"/>
      <c r="O284" s="50"/>
    </row>
    <row r="285" spans="1:15" x14ac:dyDescent="0.25">
      <c r="A285" s="46"/>
      <c r="B285" s="46"/>
      <c r="C285" s="46"/>
      <c r="D285" s="55"/>
      <c r="E285" s="55"/>
      <c r="F285" s="9">
        <v>42736</v>
      </c>
      <c r="G285" s="9">
        <v>42916</v>
      </c>
      <c r="H285" s="55"/>
      <c r="I285" s="6">
        <f>K285*0.06</f>
        <v>91.61999999999999</v>
      </c>
      <c r="J285" s="6" t="s">
        <v>17</v>
      </c>
      <c r="K285" s="6">
        <v>1527</v>
      </c>
      <c r="L285" s="20"/>
      <c r="M285" s="1"/>
      <c r="N285" s="6"/>
      <c r="O285" s="50" t="s">
        <v>291</v>
      </c>
    </row>
    <row r="286" spans="1:15" x14ac:dyDescent="0.25">
      <c r="A286" s="46"/>
      <c r="B286" s="46"/>
      <c r="C286" s="46"/>
      <c r="D286" s="52"/>
      <c r="E286" s="52"/>
      <c r="F286" s="9">
        <v>42917</v>
      </c>
      <c r="G286" s="9">
        <v>43100</v>
      </c>
      <c r="H286" s="55"/>
      <c r="I286" s="6">
        <f>K286*0.06</f>
        <v>96.517199999999988</v>
      </c>
      <c r="J286" s="17" t="s">
        <v>17</v>
      </c>
      <c r="K286" s="6">
        <v>1608.62</v>
      </c>
      <c r="L286" s="20"/>
      <c r="M286" s="1"/>
      <c r="N286" s="6"/>
      <c r="O286" s="50"/>
    </row>
    <row r="287" spans="1:15" x14ac:dyDescent="0.25">
      <c r="A287" s="46"/>
      <c r="B287" s="46"/>
      <c r="C287" s="46"/>
      <c r="D287" s="51">
        <v>42723</v>
      </c>
      <c r="E287" s="51" t="s">
        <v>499</v>
      </c>
      <c r="F287" s="9">
        <v>42736</v>
      </c>
      <c r="G287" s="9">
        <v>42916</v>
      </c>
      <c r="H287" s="55"/>
      <c r="I287" s="6"/>
      <c r="J287" s="8"/>
      <c r="K287" s="8"/>
      <c r="L287" s="20">
        <v>102.38</v>
      </c>
      <c r="M287" s="6">
        <v>16.52</v>
      </c>
      <c r="N287" s="6">
        <v>1430.96</v>
      </c>
      <c r="O287" s="50" t="s">
        <v>330</v>
      </c>
    </row>
    <row r="288" spans="1:15" x14ac:dyDescent="0.25">
      <c r="A288" s="46"/>
      <c r="B288" s="46"/>
      <c r="C288" s="46"/>
      <c r="D288" s="55"/>
      <c r="E288" s="55"/>
      <c r="F288" s="9">
        <v>42917</v>
      </c>
      <c r="G288" s="9">
        <v>43100</v>
      </c>
      <c r="H288" s="55"/>
      <c r="I288" s="6"/>
      <c r="J288" s="8"/>
      <c r="K288" s="8"/>
      <c r="L288" s="20">
        <v>106.26780000000001</v>
      </c>
      <c r="M288" s="6">
        <v>16.98</v>
      </c>
      <c r="N288" s="6">
        <v>1488.13</v>
      </c>
      <c r="O288" s="50"/>
    </row>
    <row r="289" spans="1:15" x14ac:dyDescent="0.25">
      <c r="A289" s="46"/>
      <c r="B289" s="46"/>
      <c r="C289" s="46"/>
      <c r="D289" s="55"/>
      <c r="E289" s="55"/>
      <c r="F289" s="9">
        <v>42736</v>
      </c>
      <c r="G289" s="9">
        <v>42916</v>
      </c>
      <c r="H289" s="55"/>
      <c r="I289" s="6"/>
      <c r="J289" s="8"/>
      <c r="K289" s="8"/>
      <c r="L289" s="20">
        <v>106.19</v>
      </c>
      <c r="M289" s="6">
        <v>20.329999999999998</v>
      </c>
      <c r="N289" s="6">
        <v>1430.96</v>
      </c>
      <c r="O289" s="50" t="s">
        <v>291</v>
      </c>
    </row>
    <row r="290" spans="1:15" x14ac:dyDescent="0.25">
      <c r="A290" s="48"/>
      <c r="B290" s="48"/>
      <c r="C290" s="48"/>
      <c r="D290" s="52"/>
      <c r="E290" s="52"/>
      <c r="F290" s="9">
        <v>42917</v>
      </c>
      <c r="G290" s="9">
        <v>43100</v>
      </c>
      <c r="H290" s="52"/>
      <c r="I290" s="6"/>
      <c r="J290" s="8"/>
      <c r="K290" s="8"/>
      <c r="L290" s="20">
        <v>106.27</v>
      </c>
      <c r="M290" s="6">
        <v>21.06</v>
      </c>
      <c r="N290" s="6">
        <v>1420.13</v>
      </c>
      <c r="O290" s="50"/>
    </row>
    <row r="291" spans="1:15" x14ac:dyDescent="0.25">
      <c r="A291" s="47" t="s">
        <v>36</v>
      </c>
      <c r="B291" s="47" t="s">
        <v>220</v>
      </c>
      <c r="C291" s="47" t="s">
        <v>77</v>
      </c>
      <c r="D291" s="51">
        <v>42723</v>
      </c>
      <c r="E291" s="51" t="s">
        <v>347</v>
      </c>
      <c r="F291" s="9">
        <v>42736</v>
      </c>
      <c r="G291" s="9">
        <v>42916</v>
      </c>
      <c r="H291" s="25"/>
      <c r="I291" s="6">
        <f>K291*0.06+J291</f>
        <v>127.8942</v>
      </c>
      <c r="J291" s="8">
        <v>19.14</v>
      </c>
      <c r="K291" s="8">
        <v>1812.57</v>
      </c>
      <c r="L291" s="20">
        <f>N291*0.06+M291</f>
        <v>0</v>
      </c>
      <c r="M291" s="6"/>
      <c r="N291" s="6"/>
      <c r="O291" s="27"/>
    </row>
    <row r="292" spans="1:15" x14ac:dyDescent="0.25">
      <c r="A292" s="46"/>
      <c r="B292" s="46"/>
      <c r="C292" s="46"/>
      <c r="D292" s="52"/>
      <c r="E292" s="52"/>
      <c r="F292" s="9">
        <v>42917</v>
      </c>
      <c r="G292" s="9">
        <v>43100</v>
      </c>
      <c r="H292" s="25"/>
      <c r="I292" s="6">
        <f>K292*0.06+J292</f>
        <v>128.5342</v>
      </c>
      <c r="J292" s="8">
        <v>19.78</v>
      </c>
      <c r="K292" s="8">
        <v>1812.57</v>
      </c>
      <c r="L292" s="20">
        <f>N292*0.06+M292</f>
        <v>0</v>
      </c>
      <c r="M292" s="6"/>
      <c r="N292" s="6"/>
      <c r="O292" s="27"/>
    </row>
    <row r="293" spans="1:15" x14ac:dyDescent="0.25">
      <c r="A293" s="46"/>
      <c r="B293" s="46"/>
      <c r="C293" s="46"/>
      <c r="D293" s="51">
        <v>42723</v>
      </c>
      <c r="E293" s="51" t="s">
        <v>352</v>
      </c>
      <c r="F293" s="9">
        <v>42736</v>
      </c>
      <c r="G293" s="9">
        <v>42916</v>
      </c>
      <c r="H293" s="25"/>
      <c r="I293" s="6"/>
      <c r="J293" s="8"/>
      <c r="K293" s="8"/>
      <c r="L293" s="20">
        <f>N293*0.06+M293</f>
        <v>0</v>
      </c>
      <c r="M293" s="6"/>
      <c r="N293" s="6"/>
      <c r="O293" s="27"/>
    </row>
    <row r="294" spans="1:15" x14ac:dyDescent="0.25">
      <c r="A294" s="48"/>
      <c r="B294" s="48"/>
      <c r="C294" s="48"/>
      <c r="D294" s="52"/>
      <c r="E294" s="52"/>
      <c r="F294" s="9">
        <v>42917</v>
      </c>
      <c r="G294" s="9">
        <v>43100</v>
      </c>
      <c r="H294" s="25"/>
      <c r="I294" s="6"/>
      <c r="J294" s="8"/>
      <c r="K294" s="8"/>
      <c r="L294" s="20">
        <f>N294*0.06+M294</f>
        <v>0</v>
      </c>
      <c r="M294" s="6"/>
      <c r="N294" s="6"/>
      <c r="O294" s="27"/>
    </row>
    <row r="295" spans="1:15" x14ac:dyDescent="0.25">
      <c r="A295" s="47" t="s">
        <v>36</v>
      </c>
      <c r="B295" s="47" t="s">
        <v>170</v>
      </c>
      <c r="C295" s="47" t="s">
        <v>260</v>
      </c>
      <c r="D295" s="51">
        <v>42723</v>
      </c>
      <c r="E295" s="51" t="s">
        <v>428</v>
      </c>
      <c r="F295" s="9">
        <v>42736</v>
      </c>
      <c r="G295" s="9">
        <v>42916</v>
      </c>
      <c r="H295" s="51"/>
      <c r="I295" s="16">
        <f>K295*0.06+J295</f>
        <v>150.50639999999999</v>
      </c>
      <c r="J295" s="17">
        <v>36.06</v>
      </c>
      <c r="K295" s="17">
        <v>1907.44</v>
      </c>
      <c r="L295" s="8"/>
      <c r="M295" s="1"/>
      <c r="N295" s="6"/>
      <c r="O295" s="50"/>
    </row>
    <row r="296" spans="1:15" x14ac:dyDescent="0.25">
      <c r="A296" s="46"/>
      <c r="B296" s="46"/>
      <c r="C296" s="46"/>
      <c r="D296" s="52"/>
      <c r="E296" s="52"/>
      <c r="F296" s="9">
        <v>42917</v>
      </c>
      <c r="G296" s="9">
        <v>43100</v>
      </c>
      <c r="H296" s="52"/>
      <c r="I296" s="16">
        <f>K296*0.06+J296</f>
        <v>154.56559999999999</v>
      </c>
      <c r="J296" s="17">
        <v>37.28</v>
      </c>
      <c r="K296" s="17">
        <v>1954.76</v>
      </c>
      <c r="L296" s="8"/>
      <c r="M296" s="1"/>
      <c r="N296" s="6"/>
      <c r="O296" s="50"/>
    </row>
    <row r="297" spans="1:15" x14ac:dyDescent="0.25">
      <c r="A297" s="46"/>
      <c r="B297" s="46"/>
      <c r="C297" s="46"/>
      <c r="D297" s="51">
        <v>42723</v>
      </c>
      <c r="E297" s="51" t="s">
        <v>429</v>
      </c>
      <c r="F297" s="9">
        <v>42736</v>
      </c>
      <c r="G297" s="9">
        <v>42916</v>
      </c>
      <c r="H297" s="51"/>
      <c r="I297" s="16"/>
      <c r="J297" s="17"/>
      <c r="K297" s="17"/>
      <c r="L297" s="6">
        <v>101.51</v>
      </c>
      <c r="M297" s="6">
        <v>24.76</v>
      </c>
      <c r="N297" s="6">
        <v>1279.0899999999999</v>
      </c>
      <c r="O297" s="50"/>
    </row>
    <row r="298" spans="1:15" x14ac:dyDescent="0.25">
      <c r="A298" s="48"/>
      <c r="B298" s="48"/>
      <c r="C298" s="48"/>
      <c r="D298" s="52"/>
      <c r="E298" s="52"/>
      <c r="F298" s="9">
        <v>42917</v>
      </c>
      <c r="G298" s="9">
        <v>43100</v>
      </c>
      <c r="H298" s="52"/>
      <c r="I298" s="16"/>
      <c r="J298" s="8"/>
      <c r="K298" s="8"/>
      <c r="L298" s="6">
        <v>104.96</v>
      </c>
      <c r="M298" s="6">
        <v>25.32</v>
      </c>
      <c r="N298" s="6">
        <v>1327.41</v>
      </c>
      <c r="O298" s="50"/>
    </row>
    <row r="299" spans="1:15" x14ac:dyDescent="0.25">
      <c r="A299" s="15">
        <v>5</v>
      </c>
      <c r="B299" s="85" t="s">
        <v>122</v>
      </c>
      <c r="C299" s="86"/>
      <c r="D299" s="86"/>
      <c r="E299" s="86"/>
      <c r="F299" s="86"/>
      <c r="G299" s="86"/>
      <c r="H299" s="86"/>
      <c r="I299" s="86"/>
      <c r="J299" s="86"/>
      <c r="K299" s="86"/>
      <c r="L299" s="86"/>
      <c r="M299" s="86"/>
      <c r="N299" s="86"/>
      <c r="O299" s="87"/>
    </row>
    <row r="300" spans="1:15" x14ac:dyDescent="0.25">
      <c r="A300" s="47" t="s">
        <v>29</v>
      </c>
      <c r="B300" s="47" t="s">
        <v>245</v>
      </c>
      <c r="C300" s="47" t="s">
        <v>77</v>
      </c>
      <c r="D300" s="51">
        <v>42723</v>
      </c>
      <c r="E300" s="51" t="s">
        <v>347</v>
      </c>
      <c r="F300" s="9">
        <v>42736</v>
      </c>
      <c r="G300" s="9">
        <v>42916</v>
      </c>
      <c r="H300" s="69"/>
      <c r="I300" s="11">
        <f>K300*0.06+J300</f>
        <v>127.8942</v>
      </c>
      <c r="J300" s="24">
        <v>19.14</v>
      </c>
      <c r="K300" s="24">
        <v>1812.57</v>
      </c>
      <c r="L300" s="20">
        <f>N300*0.06+M300</f>
        <v>0</v>
      </c>
      <c r="M300" s="24"/>
      <c r="N300" s="24"/>
      <c r="O300" s="50"/>
    </row>
    <row r="301" spans="1:15" x14ac:dyDescent="0.25">
      <c r="A301" s="46"/>
      <c r="B301" s="46"/>
      <c r="C301" s="46"/>
      <c r="D301" s="52"/>
      <c r="E301" s="52"/>
      <c r="F301" s="9">
        <v>42917</v>
      </c>
      <c r="G301" s="9">
        <v>43100</v>
      </c>
      <c r="H301" s="68"/>
      <c r="I301" s="11">
        <f>K301*0.06+J301</f>
        <v>128.5342</v>
      </c>
      <c r="J301" s="24">
        <v>19.78</v>
      </c>
      <c r="K301" s="24">
        <v>1812.57</v>
      </c>
      <c r="L301" s="20">
        <f>N301*0.06+M301</f>
        <v>0</v>
      </c>
      <c r="M301" s="24"/>
      <c r="N301" s="24"/>
      <c r="O301" s="50"/>
    </row>
    <row r="302" spans="1:15" x14ac:dyDescent="0.25">
      <c r="A302" s="46"/>
      <c r="B302" s="46"/>
      <c r="C302" s="46"/>
      <c r="D302" s="51">
        <v>42723</v>
      </c>
      <c r="E302" s="51" t="s">
        <v>352</v>
      </c>
      <c r="F302" s="9">
        <v>42736</v>
      </c>
      <c r="G302" s="9">
        <v>42916</v>
      </c>
      <c r="H302" s="69"/>
      <c r="I302" s="11"/>
      <c r="J302" s="24"/>
      <c r="K302" s="24"/>
      <c r="L302" s="20">
        <f>N302*0.06+M302</f>
        <v>0</v>
      </c>
      <c r="M302" s="24"/>
      <c r="N302" s="24"/>
      <c r="O302" s="50"/>
    </row>
    <row r="303" spans="1:15" x14ac:dyDescent="0.25">
      <c r="A303" s="48"/>
      <c r="B303" s="48"/>
      <c r="C303" s="48"/>
      <c r="D303" s="52"/>
      <c r="E303" s="52"/>
      <c r="F303" s="9">
        <v>42917</v>
      </c>
      <c r="G303" s="9">
        <v>43100</v>
      </c>
      <c r="H303" s="68"/>
      <c r="I303" s="11"/>
      <c r="J303" s="24"/>
      <c r="K303" s="24"/>
      <c r="L303" s="20">
        <f>N303*0.06+M303</f>
        <v>0</v>
      </c>
      <c r="M303" s="24"/>
      <c r="N303" s="24"/>
      <c r="O303" s="50"/>
    </row>
    <row r="304" spans="1:15" x14ac:dyDescent="0.25">
      <c r="A304" s="47" t="s">
        <v>29</v>
      </c>
      <c r="B304" s="47" t="s">
        <v>59</v>
      </c>
      <c r="C304" s="47" t="s">
        <v>333</v>
      </c>
      <c r="D304" s="49">
        <v>42720</v>
      </c>
      <c r="E304" s="49" t="s">
        <v>328</v>
      </c>
      <c r="F304" s="9">
        <v>42736</v>
      </c>
      <c r="G304" s="9">
        <v>42916</v>
      </c>
      <c r="H304" s="49"/>
      <c r="I304" s="6">
        <f>K304*0.06+J304</f>
        <v>181.77</v>
      </c>
      <c r="J304" s="6">
        <v>28.02</v>
      </c>
      <c r="K304" s="6">
        <v>2562.5</v>
      </c>
      <c r="L304" s="5"/>
      <c r="M304" s="6"/>
      <c r="N304" s="6"/>
      <c r="O304" s="58" t="s">
        <v>334</v>
      </c>
    </row>
    <row r="305" spans="1:15" x14ac:dyDescent="0.25">
      <c r="A305" s="46"/>
      <c r="B305" s="46"/>
      <c r="C305" s="46"/>
      <c r="D305" s="49"/>
      <c r="E305" s="49"/>
      <c r="F305" s="9">
        <v>42917</v>
      </c>
      <c r="G305" s="9">
        <v>43100</v>
      </c>
      <c r="H305" s="49"/>
      <c r="I305" s="6">
        <f>K305*0.06+J305</f>
        <v>187.93799999999999</v>
      </c>
      <c r="J305" s="6">
        <v>29.04</v>
      </c>
      <c r="K305" s="6">
        <v>2648.3</v>
      </c>
      <c r="L305" s="5"/>
      <c r="M305" s="6"/>
      <c r="N305" s="6"/>
      <c r="O305" s="59"/>
    </row>
    <row r="306" spans="1:15" x14ac:dyDescent="0.25">
      <c r="A306" s="46"/>
      <c r="B306" s="46"/>
      <c r="C306" s="46"/>
      <c r="D306" s="49">
        <v>42723</v>
      </c>
      <c r="E306" s="49" t="s">
        <v>430</v>
      </c>
      <c r="F306" s="9">
        <v>42736</v>
      </c>
      <c r="G306" s="9">
        <v>42916</v>
      </c>
      <c r="H306" s="49"/>
      <c r="I306" s="11"/>
      <c r="J306" s="5"/>
      <c r="K306" s="5"/>
      <c r="L306" s="6">
        <v>167.21</v>
      </c>
      <c r="M306" s="6">
        <v>27.83</v>
      </c>
      <c r="N306" s="6">
        <v>2322.9899999999998</v>
      </c>
      <c r="O306" s="59"/>
    </row>
    <row r="307" spans="1:15" x14ac:dyDescent="0.25">
      <c r="A307" s="46"/>
      <c r="B307" s="46"/>
      <c r="C307" s="46"/>
      <c r="D307" s="49"/>
      <c r="E307" s="49"/>
      <c r="F307" s="9">
        <v>42917</v>
      </c>
      <c r="G307" s="9">
        <v>43100</v>
      </c>
      <c r="H307" s="49"/>
      <c r="I307" s="11"/>
      <c r="J307" s="5"/>
      <c r="K307" s="5"/>
      <c r="L307" s="6">
        <v>170.55</v>
      </c>
      <c r="M307" s="6">
        <v>26.35</v>
      </c>
      <c r="N307" s="6">
        <v>2403.2800000000002</v>
      </c>
      <c r="O307" s="60"/>
    </row>
    <row r="308" spans="1:15" x14ac:dyDescent="0.25">
      <c r="A308" s="46"/>
      <c r="B308" s="46"/>
      <c r="C308" s="46"/>
      <c r="D308" s="49">
        <v>42720</v>
      </c>
      <c r="E308" s="49" t="s">
        <v>328</v>
      </c>
      <c r="F308" s="9">
        <v>42736</v>
      </c>
      <c r="G308" s="9">
        <v>42916</v>
      </c>
      <c r="H308" s="51"/>
      <c r="I308" s="6">
        <f>K308*0.06+J308</f>
        <v>319.74979999999999</v>
      </c>
      <c r="J308" s="6">
        <v>31.94</v>
      </c>
      <c r="K308" s="6">
        <v>4796.83</v>
      </c>
      <c r="L308" s="6"/>
      <c r="M308" s="6"/>
      <c r="N308" s="6"/>
      <c r="O308" s="58" t="s">
        <v>335</v>
      </c>
    </row>
    <row r="309" spans="1:15" x14ac:dyDescent="0.25">
      <c r="A309" s="48"/>
      <c r="B309" s="48"/>
      <c r="C309" s="48"/>
      <c r="D309" s="49"/>
      <c r="E309" s="49"/>
      <c r="F309" s="9">
        <v>42917</v>
      </c>
      <c r="G309" s="9">
        <v>43100</v>
      </c>
      <c r="H309" s="52"/>
      <c r="I309" s="6">
        <f>K309*0.06+J309</f>
        <v>329.90540000000004</v>
      </c>
      <c r="J309" s="6">
        <v>33.229999999999997</v>
      </c>
      <c r="K309" s="6">
        <v>4944.59</v>
      </c>
      <c r="L309" s="6"/>
      <c r="M309" s="6"/>
      <c r="N309" s="6"/>
      <c r="O309" s="60"/>
    </row>
    <row r="310" spans="1:15" x14ac:dyDescent="0.25">
      <c r="A310" s="7"/>
      <c r="B310" s="47" t="s">
        <v>410</v>
      </c>
      <c r="C310" s="47" t="s">
        <v>244</v>
      </c>
      <c r="D310" s="49">
        <v>42723</v>
      </c>
      <c r="E310" s="49" t="s">
        <v>513</v>
      </c>
      <c r="F310" s="9">
        <v>42736</v>
      </c>
      <c r="G310" s="9">
        <v>42916</v>
      </c>
      <c r="H310" s="51" t="s">
        <v>525</v>
      </c>
      <c r="I310" s="11">
        <f>K310*0.06+J310</f>
        <v>154.30279999999999</v>
      </c>
      <c r="J310" s="6">
        <v>22.1</v>
      </c>
      <c r="K310" s="6">
        <v>2203.38</v>
      </c>
      <c r="L310" s="18" t="s">
        <v>17</v>
      </c>
      <c r="M310" s="18" t="s">
        <v>17</v>
      </c>
      <c r="N310" s="18" t="s">
        <v>17</v>
      </c>
      <c r="O310" s="50" t="s">
        <v>330</v>
      </c>
    </row>
    <row r="311" spans="1:15" x14ac:dyDescent="0.25">
      <c r="A311" s="7"/>
      <c r="B311" s="46"/>
      <c r="C311" s="46"/>
      <c r="D311" s="49"/>
      <c r="E311" s="49"/>
      <c r="F311" s="9">
        <v>42917</v>
      </c>
      <c r="G311" s="9">
        <v>43100</v>
      </c>
      <c r="H311" s="55"/>
      <c r="I311" s="11">
        <f>K311*0.06+J311</f>
        <v>165.19839999999999</v>
      </c>
      <c r="J311" s="6">
        <v>27.91</v>
      </c>
      <c r="K311" s="6">
        <v>2288.14</v>
      </c>
      <c r="L311" s="18" t="s">
        <v>17</v>
      </c>
      <c r="M311" s="18" t="s">
        <v>17</v>
      </c>
      <c r="N311" s="18" t="s">
        <v>17</v>
      </c>
      <c r="O311" s="50"/>
    </row>
    <row r="312" spans="1:15" x14ac:dyDescent="0.25">
      <c r="A312" s="7"/>
      <c r="B312" s="46"/>
      <c r="C312" s="46"/>
      <c r="D312" s="49"/>
      <c r="E312" s="49"/>
      <c r="F312" s="9">
        <v>42736</v>
      </c>
      <c r="G312" s="9">
        <v>42916</v>
      </c>
      <c r="H312" s="55"/>
      <c r="I312" s="11">
        <f>K312*0.06</f>
        <v>132.2028</v>
      </c>
      <c r="J312" s="18" t="s">
        <v>17</v>
      </c>
      <c r="K312" s="6">
        <v>2203.38</v>
      </c>
      <c r="L312" s="18" t="s">
        <v>17</v>
      </c>
      <c r="M312" s="18" t="s">
        <v>17</v>
      </c>
      <c r="N312" s="18" t="s">
        <v>17</v>
      </c>
      <c r="O312" s="50" t="s">
        <v>291</v>
      </c>
    </row>
    <row r="313" spans="1:15" x14ac:dyDescent="0.25">
      <c r="A313" s="7"/>
      <c r="B313" s="48"/>
      <c r="C313" s="46"/>
      <c r="D313" s="49"/>
      <c r="E313" s="49"/>
      <c r="F313" s="9">
        <v>42917</v>
      </c>
      <c r="G313" s="9">
        <v>43100</v>
      </c>
      <c r="H313" s="52"/>
      <c r="I313" s="11">
        <f>K313*0.06</f>
        <v>137.2884</v>
      </c>
      <c r="J313" s="18" t="s">
        <v>17</v>
      </c>
      <c r="K313" s="6">
        <v>2288.14</v>
      </c>
      <c r="L313" s="18" t="s">
        <v>17</v>
      </c>
      <c r="M313" s="18" t="s">
        <v>17</v>
      </c>
      <c r="N313" s="18" t="s">
        <v>17</v>
      </c>
      <c r="O313" s="50"/>
    </row>
    <row r="314" spans="1:15" x14ac:dyDescent="0.25">
      <c r="A314" s="47" t="s">
        <v>29</v>
      </c>
      <c r="B314" s="47" t="s">
        <v>515</v>
      </c>
      <c r="C314" s="46"/>
      <c r="D314" s="51">
        <v>42723</v>
      </c>
      <c r="E314" s="47" t="s">
        <v>409</v>
      </c>
      <c r="F314" s="9">
        <v>42736</v>
      </c>
      <c r="G314" s="9">
        <v>42916</v>
      </c>
      <c r="H314" s="51"/>
      <c r="I314" s="18" t="s">
        <v>17</v>
      </c>
      <c r="J314" s="18" t="s">
        <v>17</v>
      </c>
      <c r="K314" s="18" t="s">
        <v>17</v>
      </c>
      <c r="L314" s="18">
        <v>165.55</v>
      </c>
      <c r="M314" s="18">
        <v>26.08</v>
      </c>
      <c r="N314" s="18">
        <v>2324.96</v>
      </c>
      <c r="O314" s="50" t="s">
        <v>330</v>
      </c>
    </row>
    <row r="315" spans="1:15" x14ac:dyDescent="0.25">
      <c r="A315" s="46"/>
      <c r="B315" s="46"/>
      <c r="C315" s="46"/>
      <c r="D315" s="55"/>
      <c r="E315" s="46"/>
      <c r="F315" s="9">
        <v>42917</v>
      </c>
      <c r="G315" s="9">
        <v>43100</v>
      </c>
      <c r="H315" s="55"/>
      <c r="I315" s="18" t="s">
        <v>17</v>
      </c>
      <c r="J315" s="18" t="s">
        <v>17</v>
      </c>
      <c r="K315" s="18" t="s">
        <v>17</v>
      </c>
      <c r="L315" s="18">
        <v>165.55</v>
      </c>
      <c r="M315" s="18">
        <v>29.32</v>
      </c>
      <c r="N315" s="18">
        <v>2270.5</v>
      </c>
      <c r="O315" s="50"/>
    </row>
    <row r="316" spans="1:15" x14ac:dyDescent="0.25">
      <c r="A316" s="46"/>
      <c r="B316" s="47" t="s">
        <v>514</v>
      </c>
      <c r="C316" s="46"/>
      <c r="D316" s="55"/>
      <c r="E316" s="46"/>
      <c r="F316" s="9">
        <v>42736</v>
      </c>
      <c r="G316" s="9">
        <v>42916</v>
      </c>
      <c r="H316" s="55"/>
      <c r="I316" s="18" t="s">
        <v>17</v>
      </c>
      <c r="J316" s="18" t="s">
        <v>17</v>
      </c>
      <c r="K316" s="18" t="s">
        <v>17</v>
      </c>
      <c r="L316" s="6">
        <v>165.55</v>
      </c>
      <c r="M316" s="6">
        <v>26.08</v>
      </c>
      <c r="N316" s="6">
        <v>2324.96</v>
      </c>
      <c r="O316" s="50" t="s">
        <v>330</v>
      </c>
    </row>
    <row r="317" spans="1:15" x14ac:dyDescent="0.25">
      <c r="A317" s="46"/>
      <c r="B317" s="46"/>
      <c r="C317" s="46"/>
      <c r="D317" s="55"/>
      <c r="E317" s="46"/>
      <c r="F317" s="9">
        <v>42917</v>
      </c>
      <c r="G317" s="9">
        <v>43100</v>
      </c>
      <c r="H317" s="55"/>
      <c r="I317" s="18" t="s">
        <v>17</v>
      </c>
      <c r="J317" s="18" t="s">
        <v>17</v>
      </c>
      <c r="K317" s="18" t="s">
        <v>17</v>
      </c>
      <c r="L317" s="6">
        <v>165.55</v>
      </c>
      <c r="M317" s="6">
        <v>29.32</v>
      </c>
      <c r="N317" s="6">
        <v>2270.5</v>
      </c>
      <c r="O317" s="50"/>
    </row>
    <row r="318" spans="1:15" x14ac:dyDescent="0.25">
      <c r="A318" s="46"/>
      <c r="B318" s="46"/>
      <c r="C318" s="46"/>
      <c r="D318" s="55"/>
      <c r="E318" s="46"/>
      <c r="F318" s="9">
        <v>42736</v>
      </c>
      <c r="G318" s="9">
        <v>42916</v>
      </c>
      <c r="H318" s="55"/>
      <c r="I318" s="18" t="s">
        <v>17</v>
      </c>
      <c r="J318" s="18" t="s">
        <v>17</v>
      </c>
      <c r="K318" s="18" t="s">
        <v>17</v>
      </c>
      <c r="L318" s="6">
        <v>163.03</v>
      </c>
      <c r="M318" s="6">
        <v>32.6</v>
      </c>
      <c r="N318" s="6">
        <v>2173.77</v>
      </c>
      <c r="O318" s="50" t="s">
        <v>291</v>
      </c>
    </row>
    <row r="319" spans="1:15" x14ac:dyDescent="0.25">
      <c r="A319" s="46"/>
      <c r="B319" s="48"/>
      <c r="C319" s="46"/>
      <c r="D319" s="55"/>
      <c r="E319" s="46"/>
      <c r="F319" s="9">
        <v>42917</v>
      </c>
      <c r="G319" s="9">
        <v>43100</v>
      </c>
      <c r="H319" s="55"/>
      <c r="I319" s="18" t="s">
        <v>17</v>
      </c>
      <c r="J319" s="18" t="s">
        <v>17</v>
      </c>
      <c r="K319" s="18" t="s">
        <v>17</v>
      </c>
      <c r="L319" s="6">
        <v>165.55</v>
      </c>
      <c r="M319" s="6">
        <v>32.6</v>
      </c>
      <c r="N319" s="6">
        <v>2215.83</v>
      </c>
      <c r="O319" s="50"/>
    </row>
    <row r="320" spans="1:15" x14ac:dyDescent="0.25">
      <c r="A320" s="46"/>
      <c r="B320" s="47" t="s">
        <v>219</v>
      </c>
      <c r="C320" s="46"/>
      <c r="D320" s="55"/>
      <c r="E320" s="46"/>
      <c r="F320" s="9">
        <v>42736</v>
      </c>
      <c r="G320" s="9">
        <v>42916</v>
      </c>
      <c r="H320" s="55"/>
      <c r="I320" s="18" t="s">
        <v>17</v>
      </c>
      <c r="J320" s="18" t="s">
        <v>17</v>
      </c>
      <c r="K320" s="18" t="s">
        <v>17</v>
      </c>
      <c r="L320" s="6">
        <v>165.55</v>
      </c>
      <c r="M320" s="6">
        <v>26.08</v>
      </c>
      <c r="N320" s="6">
        <v>2324.96</v>
      </c>
      <c r="O320" s="50" t="s">
        <v>330</v>
      </c>
    </row>
    <row r="321" spans="1:15" x14ac:dyDescent="0.25">
      <c r="A321" s="46"/>
      <c r="B321" s="46"/>
      <c r="C321" s="46"/>
      <c r="D321" s="55"/>
      <c r="E321" s="46"/>
      <c r="F321" s="9">
        <v>42917</v>
      </c>
      <c r="G321" s="9">
        <v>43100</v>
      </c>
      <c r="H321" s="55"/>
      <c r="I321" s="18" t="s">
        <v>17</v>
      </c>
      <c r="J321" s="18" t="s">
        <v>17</v>
      </c>
      <c r="K321" s="18" t="s">
        <v>17</v>
      </c>
      <c r="L321" s="6">
        <v>165.55</v>
      </c>
      <c r="M321" s="6">
        <v>29.32</v>
      </c>
      <c r="N321" s="6">
        <v>2270.5</v>
      </c>
      <c r="O321" s="50"/>
    </row>
    <row r="322" spans="1:15" x14ac:dyDescent="0.25">
      <c r="A322" s="46"/>
      <c r="B322" s="46"/>
      <c r="C322" s="46"/>
      <c r="D322" s="55"/>
      <c r="E322" s="46"/>
      <c r="F322" s="9">
        <v>42736</v>
      </c>
      <c r="G322" s="9">
        <v>42916</v>
      </c>
      <c r="H322" s="55"/>
      <c r="I322" s="18" t="s">
        <v>17</v>
      </c>
      <c r="J322" s="18" t="s">
        <v>17</v>
      </c>
      <c r="K322" s="18" t="s">
        <v>17</v>
      </c>
      <c r="L322" s="6">
        <v>163.03</v>
      </c>
      <c r="M322" s="6">
        <v>32.6</v>
      </c>
      <c r="N322" s="6">
        <v>2173.77</v>
      </c>
      <c r="O322" s="50" t="s">
        <v>291</v>
      </c>
    </row>
    <row r="323" spans="1:15" x14ac:dyDescent="0.25">
      <c r="A323" s="46"/>
      <c r="B323" s="48"/>
      <c r="C323" s="46"/>
      <c r="D323" s="55"/>
      <c r="E323" s="46"/>
      <c r="F323" s="9">
        <v>42917</v>
      </c>
      <c r="G323" s="9">
        <v>43100</v>
      </c>
      <c r="H323" s="55"/>
      <c r="I323" s="18" t="s">
        <v>17</v>
      </c>
      <c r="J323" s="18" t="s">
        <v>17</v>
      </c>
      <c r="K323" s="18" t="s">
        <v>17</v>
      </c>
      <c r="L323" s="6">
        <v>165.55</v>
      </c>
      <c r="M323" s="6">
        <v>32.6</v>
      </c>
      <c r="N323" s="6">
        <v>2215.83</v>
      </c>
      <c r="O323" s="50"/>
    </row>
    <row r="324" spans="1:15" x14ac:dyDescent="0.25">
      <c r="A324" s="46"/>
      <c r="B324" s="47" t="s">
        <v>218</v>
      </c>
      <c r="C324" s="46"/>
      <c r="D324" s="55"/>
      <c r="E324" s="46"/>
      <c r="F324" s="9">
        <v>42736</v>
      </c>
      <c r="G324" s="9">
        <v>42916</v>
      </c>
      <c r="H324" s="55"/>
      <c r="I324" s="18" t="s">
        <v>17</v>
      </c>
      <c r="J324" s="18" t="s">
        <v>17</v>
      </c>
      <c r="K324" s="18" t="s">
        <v>17</v>
      </c>
      <c r="L324" s="6">
        <v>133.32</v>
      </c>
      <c r="M324" s="6">
        <v>24.71</v>
      </c>
      <c r="N324" s="6">
        <v>1810.53</v>
      </c>
      <c r="O324" s="50" t="s">
        <v>330</v>
      </c>
    </row>
    <row r="325" spans="1:15" x14ac:dyDescent="0.25">
      <c r="A325" s="46"/>
      <c r="B325" s="46"/>
      <c r="C325" s="46"/>
      <c r="D325" s="55"/>
      <c r="E325" s="46"/>
      <c r="F325" s="9">
        <v>42917</v>
      </c>
      <c r="G325" s="9">
        <v>43100</v>
      </c>
      <c r="H325" s="55"/>
      <c r="I325" s="18" t="s">
        <v>17</v>
      </c>
      <c r="J325" s="18" t="s">
        <v>17</v>
      </c>
      <c r="K325" s="18" t="s">
        <v>17</v>
      </c>
      <c r="L325" s="6">
        <v>138.25</v>
      </c>
      <c r="M325" s="6">
        <v>25.62</v>
      </c>
      <c r="N325" s="6">
        <v>1877.21</v>
      </c>
      <c r="O325" s="50"/>
    </row>
    <row r="326" spans="1:15" x14ac:dyDescent="0.25">
      <c r="A326" s="46"/>
      <c r="B326" s="46"/>
      <c r="C326" s="46"/>
      <c r="D326" s="55"/>
      <c r="E326" s="46"/>
      <c r="F326" s="9">
        <v>42736</v>
      </c>
      <c r="G326" s="9">
        <v>42916</v>
      </c>
      <c r="H326" s="55"/>
      <c r="I326" s="18" t="s">
        <v>17</v>
      </c>
      <c r="J326" s="18" t="s">
        <v>17</v>
      </c>
      <c r="K326" s="18" t="s">
        <v>17</v>
      </c>
      <c r="L326" s="6">
        <v>133.32</v>
      </c>
      <c r="M326" s="6">
        <v>27.93</v>
      </c>
      <c r="N326" s="6">
        <v>1756.85</v>
      </c>
      <c r="O326" s="50" t="s">
        <v>291</v>
      </c>
    </row>
    <row r="327" spans="1:15" x14ac:dyDescent="0.25">
      <c r="A327" s="46"/>
      <c r="B327" s="48"/>
      <c r="C327" s="46"/>
      <c r="D327" s="55"/>
      <c r="E327" s="46"/>
      <c r="F327" s="9">
        <v>42917</v>
      </c>
      <c r="G327" s="9">
        <v>43100</v>
      </c>
      <c r="H327" s="55"/>
      <c r="I327" s="18" t="s">
        <v>17</v>
      </c>
      <c r="J327" s="18" t="s">
        <v>17</v>
      </c>
      <c r="K327" s="18" t="s">
        <v>17</v>
      </c>
      <c r="L327" s="6">
        <v>138.25</v>
      </c>
      <c r="M327" s="6">
        <v>28.62</v>
      </c>
      <c r="N327" s="6">
        <v>1827.17</v>
      </c>
      <c r="O327" s="50"/>
    </row>
    <row r="328" spans="1:15" x14ac:dyDescent="0.25">
      <c r="A328" s="46"/>
      <c r="B328" s="47" t="s">
        <v>217</v>
      </c>
      <c r="C328" s="46"/>
      <c r="D328" s="55"/>
      <c r="E328" s="46"/>
      <c r="F328" s="9">
        <v>42736</v>
      </c>
      <c r="G328" s="9">
        <v>42916</v>
      </c>
      <c r="H328" s="55"/>
      <c r="I328" s="18" t="s">
        <v>17</v>
      </c>
      <c r="J328" s="18" t="s">
        <v>17</v>
      </c>
      <c r="K328" s="18" t="s">
        <v>17</v>
      </c>
      <c r="L328" s="6">
        <v>143.31</v>
      </c>
      <c r="M328" s="6">
        <v>26.08</v>
      </c>
      <c r="N328" s="6">
        <v>1954.22</v>
      </c>
      <c r="O328" s="50" t="s">
        <v>330</v>
      </c>
    </row>
    <row r="329" spans="1:15" x14ac:dyDescent="0.25">
      <c r="A329" s="46"/>
      <c r="B329" s="46"/>
      <c r="C329" s="46"/>
      <c r="D329" s="55"/>
      <c r="E329" s="46"/>
      <c r="F329" s="9">
        <v>42917</v>
      </c>
      <c r="G329" s="9">
        <v>43100</v>
      </c>
      <c r="H329" s="55"/>
      <c r="I329" s="18" t="s">
        <v>17</v>
      </c>
      <c r="J329" s="18" t="s">
        <v>17</v>
      </c>
      <c r="K329" s="18" t="s">
        <v>17</v>
      </c>
      <c r="L329" s="6">
        <v>143.31</v>
      </c>
      <c r="M329" s="6">
        <v>29.32</v>
      </c>
      <c r="N329" s="6">
        <v>1899.83</v>
      </c>
      <c r="O329" s="50"/>
    </row>
    <row r="330" spans="1:15" x14ac:dyDescent="0.25">
      <c r="A330" s="46"/>
      <c r="B330" s="46"/>
      <c r="C330" s="46"/>
      <c r="D330" s="55"/>
      <c r="E330" s="46"/>
      <c r="F330" s="9">
        <v>42736</v>
      </c>
      <c r="G330" s="9">
        <v>42916</v>
      </c>
      <c r="H330" s="55"/>
      <c r="I330" s="18" t="s">
        <v>17</v>
      </c>
      <c r="J330" s="18" t="s">
        <v>17</v>
      </c>
      <c r="K330" s="18" t="s">
        <v>17</v>
      </c>
      <c r="L330" s="6">
        <v>140.78</v>
      </c>
      <c r="M330" s="6">
        <v>32.6</v>
      </c>
      <c r="N330" s="6">
        <v>1803.03</v>
      </c>
      <c r="O330" s="50" t="s">
        <v>291</v>
      </c>
    </row>
    <row r="331" spans="1:15" x14ac:dyDescent="0.25">
      <c r="A331" s="48"/>
      <c r="B331" s="48"/>
      <c r="C331" s="48"/>
      <c r="D331" s="52"/>
      <c r="E331" s="48"/>
      <c r="F331" s="9">
        <v>42917</v>
      </c>
      <c r="G331" s="9">
        <v>43100</v>
      </c>
      <c r="H331" s="52"/>
      <c r="I331" s="18" t="s">
        <v>17</v>
      </c>
      <c r="J331" s="18" t="s">
        <v>17</v>
      </c>
      <c r="K331" s="18" t="s">
        <v>17</v>
      </c>
      <c r="L331" s="6">
        <v>143.31</v>
      </c>
      <c r="M331" s="6">
        <v>32.6</v>
      </c>
      <c r="N331" s="6">
        <v>1845.17</v>
      </c>
      <c r="O331" s="50"/>
    </row>
    <row r="332" spans="1:15" x14ac:dyDescent="0.25">
      <c r="A332" s="47" t="s">
        <v>29</v>
      </c>
      <c r="B332" s="47" t="s">
        <v>181</v>
      </c>
      <c r="C332" s="47" t="s">
        <v>246</v>
      </c>
      <c r="D332" s="51">
        <v>42717</v>
      </c>
      <c r="E332" s="47" t="s">
        <v>408</v>
      </c>
      <c r="F332" s="9">
        <v>42736</v>
      </c>
      <c r="G332" s="9">
        <v>42916</v>
      </c>
      <c r="H332" s="51"/>
      <c r="I332" s="11">
        <f>K332*0.06+J332</f>
        <v>64.739999999999995</v>
      </c>
      <c r="J332" s="6">
        <v>5.67</v>
      </c>
      <c r="K332" s="6">
        <v>984.5</v>
      </c>
      <c r="L332" s="6"/>
      <c r="M332" s="6"/>
      <c r="N332" s="6"/>
      <c r="O332" s="50" t="s">
        <v>330</v>
      </c>
    </row>
    <row r="333" spans="1:15" x14ac:dyDescent="0.25">
      <c r="A333" s="46"/>
      <c r="B333" s="46"/>
      <c r="C333" s="46"/>
      <c r="D333" s="55"/>
      <c r="E333" s="46"/>
      <c r="F333" s="9">
        <v>42917</v>
      </c>
      <c r="G333" s="9">
        <v>43100</v>
      </c>
      <c r="H333" s="68"/>
      <c r="I333" s="11">
        <f>K333*0.06+J333</f>
        <v>66.692799999999991</v>
      </c>
      <c r="J333" s="6">
        <v>5.95</v>
      </c>
      <c r="K333" s="6">
        <v>1012.38</v>
      </c>
      <c r="L333" s="6"/>
      <c r="M333" s="6"/>
      <c r="N333" s="6"/>
      <c r="O333" s="50"/>
    </row>
    <row r="334" spans="1:15" x14ac:dyDescent="0.25">
      <c r="A334" s="46"/>
      <c r="B334" s="46"/>
      <c r="C334" s="46"/>
      <c r="D334" s="55"/>
      <c r="E334" s="46"/>
      <c r="F334" s="9">
        <v>42736</v>
      </c>
      <c r="G334" s="9">
        <v>42916</v>
      </c>
      <c r="H334" s="51"/>
      <c r="I334" s="11">
        <f>K334*0.06</f>
        <v>59.07</v>
      </c>
      <c r="J334" s="6" t="s">
        <v>67</v>
      </c>
      <c r="K334" s="6">
        <v>984.5</v>
      </c>
      <c r="L334" s="6"/>
      <c r="M334" s="6"/>
      <c r="N334" s="6"/>
      <c r="O334" s="50" t="s">
        <v>291</v>
      </c>
    </row>
    <row r="335" spans="1:15" x14ac:dyDescent="0.25">
      <c r="A335" s="46"/>
      <c r="B335" s="46"/>
      <c r="C335" s="46"/>
      <c r="D335" s="52"/>
      <c r="E335" s="48"/>
      <c r="F335" s="9">
        <v>42917</v>
      </c>
      <c r="G335" s="9">
        <v>43100</v>
      </c>
      <c r="H335" s="68"/>
      <c r="I335" s="11">
        <f>K335*0.06</f>
        <v>60.742799999999995</v>
      </c>
      <c r="J335" s="6" t="s">
        <v>67</v>
      </c>
      <c r="K335" s="6">
        <v>1012.38</v>
      </c>
      <c r="L335" s="6"/>
      <c r="M335" s="6"/>
      <c r="N335" s="6"/>
      <c r="O335" s="50"/>
    </row>
    <row r="336" spans="1:15" x14ac:dyDescent="0.25">
      <c r="A336" s="46"/>
      <c r="B336" s="46"/>
      <c r="C336" s="46"/>
      <c r="D336" s="51">
        <v>42723</v>
      </c>
      <c r="E336" s="47" t="s">
        <v>409</v>
      </c>
      <c r="F336" s="9">
        <v>42736</v>
      </c>
      <c r="G336" s="9">
        <v>42916</v>
      </c>
      <c r="H336" s="51"/>
      <c r="I336" s="11"/>
      <c r="J336" s="6"/>
      <c r="K336" s="6"/>
      <c r="L336" s="6">
        <v>75.89</v>
      </c>
      <c r="M336" s="6">
        <v>6.19</v>
      </c>
      <c r="N336" s="6">
        <v>1161.71</v>
      </c>
      <c r="O336" s="50" t="s">
        <v>330</v>
      </c>
    </row>
    <row r="337" spans="1:15" x14ac:dyDescent="0.25">
      <c r="A337" s="46"/>
      <c r="B337" s="46"/>
      <c r="C337" s="46"/>
      <c r="D337" s="55"/>
      <c r="E337" s="46"/>
      <c r="F337" s="9">
        <v>42917</v>
      </c>
      <c r="G337" s="9">
        <v>43100</v>
      </c>
      <c r="H337" s="68"/>
      <c r="I337" s="11"/>
      <c r="J337" s="6"/>
      <c r="K337" s="6"/>
      <c r="L337" s="6">
        <v>78.7</v>
      </c>
      <c r="M337" s="6">
        <v>7.02</v>
      </c>
      <c r="N337" s="6">
        <v>1194.6099999999999</v>
      </c>
      <c r="O337" s="50"/>
    </row>
    <row r="338" spans="1:15" x14ac:dyDescent="0.25">
      <c r="A338" s="46"/>
      <c r="B338" s="46"/>
      <c r="C338" s="46"/>
      <c r="D338" s="55"/>
      <c r="E338" s="46"/>
      <c r="F338" s="9">
        <v>42736</v>
      </c>
      <c r="G338" s="9">
        <v>42916</v>
      </c>
      <c r="H338" s="51"/>
      <c r="I338" s="11"/>
      <c r="J338" s="6"/>
      <c r="K338" s="6"/>
      <c r="L338" s="6">
        <v>77.23</v>
      </c>
      <c r="M338" s="6">
        <v>17.72</v>
      </c>
      <c r="N338" s="6">
        <v>992.03</v>
      </c>
      <c r="O338" s="50" t="s">
        <v>291</v>
      </c>
    </row>
    <row r="339" spans="1:15" x14ac:dyDescent="0.25">
      <c r="A339" s="48"/>
      <c r="B339" s="48"/>
      <c r="C339" s="48"/>
      <c r="D339" s="52"/>
      <c r="E339" s="48"/>
      <c r="F339" s="9">
        <v>42917</v>
      </c>
      <c r="G339" s="9">
        <v>43100</v>
      </c>
      <c r="H339" s="68"/>
      <c r="I339" s="11"/>
      <c r="J339" s="6"/>
      <c r="K339" s="6"/>
      <c r="L339" s="6">
        <v>78.7</v>
      </c>
      <c r="M339" s="6">
        <v>18.309999999999999</v>
      </c>
      <c r="N339" s="6">
        <v>1006.5</v>
      </c>
      <c r="O339" s="50"/>
    </row>
    <row r="340" spans="1:15" ht="25.5" customHeight="1" x14ac:dyDescent="0.25">
      <c r="A340" s="15">
        <v>6</v>
      </c>
      <c r="B340" s="85" t="s">
        <v>123</v>
      </c>
      <c r="C340" s="86"/>
      <c r="D340" s="86"/>
      <c r="E340" s="86"/>
      <c r="F340" s="86"/>
      <c r="G340" s="86"/>
      <c r="H340" s="86"/>
      <c r="I340" s="86"/>
      <c r="J340" s="86"/>
      <c r="K340" s="86"/>
      <c r="L340" s="86"/>
      <c r="M340" s="86"/>
      <c r="N340" s="86"/>
      <c r="O340" s="87"/>
    </row>
    <row r="341" spans="1:15" x14ac:dyDescent="0.25">
      <c r="A341" s="47" t="s">
        <v>34</v>
      </c>
      <c r="B341" s="47" t="s">
        <v>35</v>
      </c>
      <c r="C341" s="47" t="s">
        <v>333</v>
      </c>
      <c r="D341" s="49">
        <v>42720</v>
      </c>
      <c r="E341" s="49" t="s">
        <v>328</v>
      </c>
      <c r="F341" s="9">
        <v>42736</v>
      </c>
      <c r="G341" s="9">
        <v>42916</v>
      </c>
      <c r="H341" s="49"/>
      <c r="I341" s="6">
        <f>K341*0.06+J341</f>
        <v>181.77</v>
      </c>
      <c r="J341" s="6">
        <v>28.02</v>
      </c>
      <c r="K341" s="6">
        <v>2562.5</v>
      </c>
      <c r="L341" s="5"/>
      <c r="M341" s="6"/>
      <c r="N341" s="6"/>
      <c r="O341" s="58" t="s">
        <v>334</v>
      </c>
    </row>
    <row r="342" spans="1:15" x14ac:dyDescent="0.25">
      <c r="A342" s="46"/>
      <c r="B342" s="46"/>
      <c r="C342" s="46"/>
      <c r="D342" s="49"/>
      <c r="E342" s="49"/>
      <c r="F342" s="9">
        <v>42917</v>
      </c>
      <c r="G342" s="9">
        <v>43100</v>
      </c>
      <c r="H342" s="49"/>
      <c r="I342" s="6">
        <f>K342*0.06+J342</f>
        <v>187.93799999999999</v>
      </c>
      <c r="J342" s="6">
        <v>29.04</v>
      </c>
      <c r="K342" s="6">
        <v>2648.3</v>
      </c>
      <c r="L342" s="5"/>
      <c r="M342" s="6"/>
      <c r="N342" s="6"/>
      <c r="O342" s="59"/>
    </row>
    <row r="343" spans="1:15" x14ac:dyDescent="0.25">
      <c r="A343" s="46"/>
      <c r="B343" s="46"/>
      <c r="C343" s="46"/>
      <c r="D343" s="49">
        <v>42723</v>
      </c>
      <c r="E343" s="49" t="s">
        <v>430</v>
      </c>
      <c r="F343" s="9">
        <v>42736</v>
      </c>
      <c r="G343" s="9">
        <v>42916</v>
      </c>
      <c r="H343" s="49"/>
      <c r="I343" s="6"/>
      <c r="J343" s="5"/>
      <c r="K343" s="5"/>
      <c r="L343" s="6">
        <v>167.21</v>
      </c>
      <c r="M343" s="6">
        <v>27.83</v>
      </c>
      <c r="N343" s="6">
        <v>2322.9899999999998</v>
      </c>
      <c r="O343" s="59"/>
    </row>
    <row r="344" spans="1:15" x14ac:dyDescent="0.25">
      <c r="A344" s="46"/>
      <c r="B344" s="46"/>
      <c r="C344" s="46"/>
      <c r="D344" s="49"/>
      <c r="E344" s="49"/>
      <c r="F344" s="9">
        <v>42917</v>
      </c>
      <c r="G344" s="9">
        <v>43100</v>
      </c>
      <c r="H344" s="49"/>
      <c r="I344" s="6"/>
      <c r="J344" s="5"/>
      <c r="K344" s="5"/>
      <c r="L344" s="6">
        <v>170.55</v>
      </c>
      <c r="M344" s="6">
        <v>26.35</v>
      </c>
      <c r="N344" s="6">
        <v>2403.2800000000002</v>
      </c>
      <c r="O344" s="60"/>
    </row>
    <row r="345" spans="1:15" x14ac:dyDescent="0.25">
      <c r="A345" s="46"/>
      <c r="B345" s="46"/>
      <c r="C345" s="46"/>
      <c r="D345" s="49">
        <v>42720</v>
      </c>
      <c r="E345" s="49" t="s">
        <v>328</v>
      </c>
      <c r="F345" s="9">
        <v>42736</v>
      </c>
      <c r="G345" s="9">
        <v>42916</v>
      </c>
      <c r="H345" s="51"/>
      <c r="I345" s="6">
        <f>K345*0.06+J345</f>
        <v>319.74979999999999</v>
      </c>
      <c r="J345" s="6">
        <v>31.94</v>
      </c>
      <c r="K345" s="6">
        <v>4796.83</v>
      </c>
      <c r="L345" s="6"/>
      <c r="M345" s="6"/>
      <c r="N345" s="6"/>
      <c r="O345" s="58" t="s">
        <v>335</v>
      </c>
    </row>
    <row r="346" spans="1:15" x14ac:dyDescent="0.25">
      <c r="A346" s="48"/>
      <c r="B346" s="48"/>
      <c r="C346" s="48"/>
      <c r="D346" s="49"/>
      <c r="E346" s="49"/>
      <c r="F346" s="9">
        <v>42917</v>
      </c>
      <c r="G346" s="9">
        <v>43100</v>
      </c>
      <c r="H346" s="52"/>
      <c r="I346" s="6">
        <f>K346*0.06+J346</f>
        <v>329.90540000000004</v>
      </c>
      <c r="J346" s="6">
        <v>33.229999999999997</v>
      </c>
      <c r="K346" s="6">
        <v>4944.59</v>
      </c>
      <c r="L346" s="6"/>
      <c r="M346" s="6"/>
      <c r="N346" s="6"/>
      <c r="O346" s="60"/>
    </row>
    <row r="347" spans="1:15" x14ac:dyDescent="0.25">
      <c r="A347" s="47" t="s">
        <v>34</v>
      </c>
      <c r="B347" s="47" t="s">
        <v>234</v>
      </c>
      <c r="C347" s="47" t="s">
        <v>229</v>
      </c>
      <c r="D347" s="55">
        <v>42327</v>
      </c>
      <c r="E347" s="55" t="s">
        <v>327</v>
      </c>
      <c r="F347" s="9">
        <v>42736</v>
      </c>
      <c r="G347" s="9">
        <v>42916</v>
      </c>
      <c r="H347" s="51" t="s">
        <v>407</v>
      </c>
      <c r="I347" s="6">
        <f>K347*0.06+J347</f>
        <v>97.8352</v>
      </c>
      <c r="J347" s="6">
        <v>5.92</v>
      </c>
      <c r="K347" s="6">
        <v>1531.92</v>
      </c>
      <c r="L347" s="6"/>
      <c r="M347" s="6"/>
      <c r="N347" s="6"/>
      <c r="O347" s="53" t="s">
        <v>330</v>
      </c>
    </row>
    <row r="348" spans="1:15" x14ac:dyDescent="0.25">
      <c r="A348" s="46" t="s">
        <v>34</v>
      </c>
      <c r="B348" s="46"/>
      <c r="C348" s="46" t="s">
        <v>229</v>
      </c>
      <c r="D348" s="55"/>
      <c r="E348" s="55"/>
      <c r="F348" s="9">
        <v>42917</v>
      </c>
      <c r="G348" s="9">
        <v>43100</v>
      </c>
      <c r="H348" s="55"/>
      <c r="I348" s="6">
        <f>K348*0.06+J348</f>
        <v>100.46380000000001</v>
      </c>
      <c r="J348" s="6">
        <v>6.73</v>
      </c>
      <c r="K348" s="6">
        <v>1562.23</v>
      </c>
      <c r="L348" s="6"/>
      <c r="M348" s="6"/>
      <c r="N348" s="6"/>
      <c r="O348" s="54"/>
    </row>
    <row r="349" spans="1:15" x14ac:dyDescent="0.25">
      <c r="A349" s="46"/>
      <c r="B349" s="46"/>
      <c r="C349" s="46"/>
      <c r="D349" s="55"/>
      <c r="E349" s="55"/>
      <c r="F349" s="9">
        <v>42736</v>
      </c>
      <c r="G349" s="9">
        <v>42916</v>
      </c>
      <c r="H349" s="55"/>
      <c r="I349" s="6">
        <f>K349*0.06</f>
        <v>91.915199999999999</v>
      </c>
      <c r="J349" s="6" t="s">
        <v>67</v>
      </c>
      <c r="K349" s="6">
        <v>1531.92</v>
      </c>
      <c r="L349" s="6"/>
      <c r="M349" s="6"/>
      <c r="N349" s="6"/>
      <c r="O349" s="53" t="s">
        <v>251</v>
      </c>
    </row>
    <row r="350" spans="1:15" x14ac:dyDescent="0.25">
      <c r="A350" s="46"/>
      <c r="B350" s="46"/>
      <c r="C350" s="46"/>
      <c r="D350" s="52"/>
      <c r="E350" s="52"/>
      <c r="F350" s="9">
        <v>42917</v>
      </c>
      <c r="G350" s="9">
        <v>43100</v>
      </c>
      <c r="H350" s="52"/>
      <c r="I350" s="6">
        <f>K350*0.06</f>
        <v>93.733800000000002</v>
      </c>
      <c r="J350" s="6" t="s">
        <v>67</v>
      </c>
      <c r="K350" s="6">
        <v>1562.23</v>
      </c>
      <c r="L350" s="6"/>
      <c r="M350" s="6"/>
      <c r="N350" s="6"/>
      <c r="O350" s="54"/>
    </row>
    <row r="351" spans="1:15" x14ac:dyDescent="0.25">
      <c r="A351" s="46"/>
      <c r="B351" s="44" t="s">
        <v>224</v>
      </c>
      <c r="C351" s="46"/>
      <c r="D351" s="51">
        <v>42723</v>
      </c>
      <c r="E351" s="47" t="s">
        <v>397</v>
      </c>
      <c r="F351" s="9">
        <v>42736</v>
      </c>
      <c r="G351" s="9">
        <v>42916</v>
      </c>
      <c r="H351" s="51"/>
      <c r="I351" s="6" t="s">
        <v>67</v>
      </c>
      <c r="J351" s="6" t="s">
        <v>67</v>
      </c>
      <c r="K351" s="6" t="s">
        <v>67</v>
      </c>
      <c r="L351" s="6">
        <v>98.72</v>
      </c>
      <c r="M351" s="6">
        <v>6.31</v>
      </c>
      <c r="N351" s="6">
        <v>1540.4</v>
      </c>
      <c r="O351" s="53" t="s">
        <v>330</v>
      </c>
    </row>
    <row r="352" spans="1:15" x14ac:dyDescent="0.25">
      <c r="A352" s="46"/>
      <c r="B352" s="44"/>
      <c r="C352" s="46"/>
      <c r="D352" s="55"/>
      <c r="E352" s="46"/>
      <c r="F352" s="9">
        <v>42917</v>
      </c>
      <c r="G352" s="9">
        <v>43100</v>
      </c>
      <c r="H352" s="55"/>
      <c r="I352" s="6" t="s">
        <v>67</v>
      </c>
      <c r="J352" s="6" t="s">
        <v>67</v>
      </c>
      <c r="K352" s="6" t="s">
        <v>67</v>
      </c>
      <c r="L352" s="6">
        <v>106.45</v>
      </c>
      <c r="M352" s="6">
        <v>6.81</v>
      </c>
      <c r="N352" s="6">
        <v>1660.7</v>
      </c>
      <c r="O352" s="54"/>
    </row>
    <row r="353" spans="1:15" x14ac:dyDescent="0.25">
      <c r="A353" s="46"/>
      <c r="B353" s="44"/>
      <c r="C353" s="46"/>
      <c r="D353" s="55"/>
      <c r="E353" s="46"/>
      <c r="F353" s="9">
        <v>42736</v>
      </c>
      <c r="G353" s="9">
        <v>42916</v>
      </c>
      <c r="H353" s="55"/>
      <c r="I353" s="6" t="s">
        <v>67</v>
      </c>
      <c r="J353" s="6" t="s">
        <v>67</v>
      </c>
      <c r="K353" s="6" t="s">
        <v>67</v>
      </c>
      <c r="L353" s="6">
        <v>98.72</v>
      </c>
      <c r="M353" s="6">
        <v>15.89</v>
      </c>
      <c r="N353" s="28">
        <v>1380.77</v>
      </c>
      <c r="O353" s="53" t="s">
        <v>252</v>
      </c>
    </row>
    <row r="354" spans="1:15" x14ac:dyDescent="0.25">
      <c r="A354" s="46"/>
      <c r="B354" s="44"/>
      <c r="C354" s="46"/>
      <c r="D354" s="55"/>
      <c r="E354" s="46"/>
      <c r="F354" s="9">
        <v>42917</v>
      </c>
      <c r="G354" s="9">
        <v>43100</v>
      </c>
      <c r="H354" s="55"/>
      <c r="I354" s="6" t="s">
        <v>67</v>
      </c>
      <c r="J354" s="6" t="s">
        <v>67</v>
      </c>
      <c r="K354" s="6" t="s">
        <v>67</v>
      </c>
      <c r="L354" s="6">
        <v>106.45</v>
      </c>
      <c r="M354" s="6">
        <v>17.03</v>
      </c>
      <c r="N354" s="28">
        <v>1490.33</v>
      </c>
      <c r="O354" s="90"/>
    </row>
    <row r="355" spans="1:15" x14ac:dyDescent="0.25">
      <c r="A355" s="46"/>
      <c r="B355" s="44" t="s">
        <v>401</v>
      </c>
      <c r="C355" s="46"/>
      <c r="D355" s="55"/>
      <c r="E355" s="46"/>
      <c r="F355" s="9">
        <v>42736</v>
      </c>
      <c r="G355" s="9">
        <v>42916</v>
      </c>
      <c r="H355" s="55"/>
      <c r="I355" s="6" t="s">
        <v>67</v>
      </c>
      <c r="J355" s="6" t="s">
        <v>67</v>
      </c>
      <c r="K355" s="6" t="s">
        <v>67</v>
      </c>
      <c r="L355" s="6">
        <v>98.72</v>
      </c>
      <c r="M355" s="6">
        <v>15.89</v>
      </c>
      <c r="N355" s="28">
        <v>1380.77</v>
      </c>
      <c r="O355" s="90"/>
    </row>
    <row r="356" spans="1:15" x14ac:dyDescent="0.25">
      <c r="A356" s="46"/>
      <c r="B356" s="44"/>
      <c r="C356" s="46"/>
      <c r="D356" s="55"/>
      <c r="E356" s="46"/>
      <c r="F356" s="9">
        <v>42917</v>
      </c>
      <c r="G356" s="9">
        <v>43100</v>
      </c>
      <c r="H356" s="52"/>
      <c r="I356" s="6" t="s">
        <v>67</v>
      </c>
      <c r="J356" s="6" t="s">
        <v>67</v>
      </c>
      <c r="K356" s="6" t="s">
        <v>67</v>
      </c>
      <c r="L356" s="6">
        <v>102.08</v>
      </c>
      <c r="M356" s="6">
        <v>17.03</v>
      </c>
      <c r="N356" s="6">
        <v>1417.5</v>
      </c>
      <c r="O356" s="54"/>
    </row>
    <row r="357" spans="1:15" x14ac:dyDescent="0.25">
      <c r="A357" s="47" t="s">
        <v>34</v>
      </c>
      <c r="B357" s="44" t="s">
        <v>35</v>
      </c>
      <c r="C357" s="47" t="s">
        <v>331</v>
      </c>
      <c r="D357" s="51">
        <v>41991</v>
      </c>
      <c r="E357" s="51" t="s">
        <v>321</v>
      </c>
      <c r="F357" s="9">
        <v>42736</v>
      </c>
      <c r="G357" s="9">
        <v>42916</v>
      </c>
      <c r="H357" s="49" t="s">
        <v>404</v>
      </c>
      <c r="I357" s="6">
        <f>K357*0.06+J357</f>
        <v>228.7912</v>
      </c>
      <c r="J357" s="6">
        <v>22.96</v>
      </c>
      <c r="K357" s="6">
        <v>3430.52</v>
      </c>
      <c r="L357" s="6"/>
      <c r="M357" s="6"/>
      <c r="N357" s="6"/>
      <c r="O357" s="53" t="s">
        <v>39</v>
      </c>
    </row>
    <row r="358" spans="1:15" x14ac:dyDescent="0.25">
      <c r="A358" s="46" t="s">
        <v>34</v>
      </c>
      <c r="B358" s="44"/>
      <c r="C358" s="46" t="s">
        <v>223</v>
      </c>
      <c r="D358" s="52"/>
      <c r="E358" s="52"/>
      <c r="F358" s="9">
        <v>42917</v>
      </c>
      <c r="G358" s="9">
        <v>43100</v>
      </c>
      <c r="H358" s="49"/>
      <c r="I358" s="6">
        <f>K358*0.06+J358</f>
        <v>228.7912</v>
      </c>
      <c r="J358" s="6">
        <v>22.96</v>
      </c>
      <c r="K358" s="6">
        <v>3430.52</v>
      </c>
      <c r="L358" s="6"/>
      <c r="M358" s="6"/>
      <c r="N358" s="6"/>
      <c r="O358" s="54"/>
    </row>
    <row r="359" spans="1:15" x14ac:dyDescent="0.25">
      <c r="A359" s="46"/>
      <c r="B359" s="47" t="s">
        <v>402</v>
      </c>
      <c r="C359" s="46"/>
      <c r="D359" s="51">
        <v>42723</v>
      </c>
      <c r="E359" s="47" t="s">
        <v>397</v>
      </c>
      <c r="F359" s="9">
        <v>42736</v>
      </c>
      <c r="G359" s="9">
        <v>42916</v>
      </c>
      <c r="H359" s="49"/>
      <c r="I359" s="6"/>
      <c r="J359" s="6"/>
      <c r="K359" s="6"/>
      <c r="L359" s="6">
        <v>133.08000000000001</v>
      </c>
      <c r="M359" s="6">
        <v>14.32</v>
      </c>
      <c r="N359" s="6">
        <v>1979.71</v>
      </c>
      <c r="O359" s="53" t="s">
        <v>39</v>
      </c>
    </row>
    <row r="360" spans="1:15" x14ac:dyDescent="0.25">
      <c r="A360" s="46"/>
      <c r="B360" s="48"/>
      <c r="C360" s="46"/>
      <c r="D360" s="55"/>
      <c r="E360" s="46"/>
      <c r="F360" s="9">
        <v>42917</v>
      </c>
      <c r="G360" s="9">
        <v>43100</v>
      </c>
      <c r="H360" s="49"/>
      <c r="I360" s="6"/>
      <c r="J360" s="6"/>
      <c r="K360" s="6"/>
      <c r="L360" s="6">
        <v>137.6</v>
      </c>
      <c r="M360" s="6">
        <v>14.81</v>
      </c>
      <c r="N360" s="6">
        <v>2046.47</v>
      </c>
      <c r="O360" s="54"/>
    </row>
    <row r="361" spans="1:15" x14ac:dyDescent="0.25">
      <c r="A361" s="46"/>
      <c r="B361" s="47" t="s">
        <v>253</v>
      </c>
      <c r="C361" s="46"/>
      <c r="D361" s="55"/>
      <c r="E361" s="46"/>
      <c r="F361" s="9">
        <v>42736</v>
      </c>
      <c r="G361" s="9">
        <v>42916</v>
      </c>
      <c r="H361" s="9"/>
      <c r="I361" s="6"/>
      <c r="J361" s="6"/>
      <c r="K361" s="6"/>
      <c r="L361" s="6">
        <v>130.68</v>
      </c>
      <c r="M361" s="6">
        <v>16.3</v>
      </c>
      <c r="N361" s="6">
        <v>1906.71</v>
      </c>
      <c r="O361" s="53" t="s">
        <v>39</v>
      </c>
    </row>
    <row r="362" spans="1:15" x14ac:dyDescent="0.25">
      <c r="A362" s="46"/>
      <c r="B362" s="46"/>
      <c r="C362" s="46"/>
      <c r="D362" s="55"/>
      <c r="E362" s="46"/>
      <c r="F362" s="9">
        <v>42917</v>
      </c>
      <c r="G362" s="9">
        <v>43100</v>
      </c>
      <c r="H362" s="9"/>
      <c r="I362" s="6"/>
      <c r="J362" s="6"/>
      <c r="K362" s="6"/>
      <c r="L362" s="6">
        <v>135.12</v>
      </c>
      <c r="M362" s="6">
        <v>16.850000000000001</v>
      </c>
      <c r="N362" s="6">
        <v>1971.21</v>
      </c>
      <c r="O362" s="54"/>
    </row>
    <row r="363" spans="1:15" x14ac:dyDescent="0.25">
      <c r="A363" s="46"/>
      <c r="B363" s="44" t="s">
        <v>403</v>
      </c>
      <c r="C363" s="46"/>
      <c r="D363" s="55"/>
      <c r="E363" s="46"/>
      <c r="F363" s="9">
        <v>42736</v>
      </c>
      <c r="G363" s="9">
        <v>42916</v>
      </c>
      <c r="H363" s="9"/>
      <c r="I363" s="6"/>
      <c r="J363" s="6"/>
      <c r="K363" s="6"/>
      <c r="L363" s="6">
        <v>137.28</v>
      </c>
      <c r="M363" s="6">
        <v>17.12</v>
      </c>
      <c r="N363" s="6">
        <v>2003.07</v>
      </c>
      <c r="O363" s="53" t="s">
        <v>39</v>
      </c>
    </row>
    <row r="364" spans="1:15" x14ac:dyDescent="0.25">
      <c r="A364" s="48"/>
      <c r="B364" s="44"/>
      <c r="C364" s="48"/>
      <c r="D364" s="52"/>
      <c r="E364" s="48"/>
      <c r="F364" s="9">
        <v>42917</v>
      </c>
      <c r="G364" s="9">
        <v>43100</v>
      </c>
      <c r="H364" s="9"/>
      <c r="I364" s="6"/>
      <c r="J364" s="6"/>
      <c r="K364" s="6"/>
      <c r="L364" s="6">
        <v>141.94999999999999</v>
      </c>
      <c r="M364" s="6">
        <v>17.7</v>
      </c>
      <c r="N364" s="6">
        <v>2070.83</v>
      </c>
      <c r="O364" s="54"/>
    </row>
    <row r="365" spans="1:15" x14ac:dyDescent="0.25">
      <c r="A365" s="47" t="s">
        <v>34</v>
      </c>
      <c r="B365" s="47" t="s">
        <v>233</v>
      </c>
      <c r="C365" s="47" t="s">
        <v>226</v>
      </c>
      <c r="D365" s="51">
        <v>42338</v>
      </c>
      <c r="E365" s="51" t="s">
        <v>325</v>
      </c>
      <c r="F365" s="9">
        <v>42736</v>
      </c>
      <c r="G365" s="9">
        <v>42916</v>
      </c>
      <c r="H365" s="51" t="s">
        <v>405</v>
      </c>
      <c r="I365" s="6">
        <f>K365*0.06+J365</f>
        <v>193.42000000000002</v>
      </c>
      <c r="J365" s="6">
        <v>24.52</v>
      </c>
      <c r="K365" s="6">
        <v>2815</v>
      </c>
      <c r="L365" s="6"/>
      <c r="M365" s="6"/>
      <c r="N365" s="6"/>
      <c r="O365" s="53"/>
    </row>
    <row r="366" spans="1:15" x14ac:dyDescent="0.25">
      <c r="A366" s="46" t="s">
        <v>34</v>
      </c>
      <c r="B366" s="46" t="s">
        <v>225</v>
      </c>
      <c r="C366" s="46" t="s">
        <v>87</v>
      </c>
      <c r="D366" s="52"/>
      <c r="E366" s="52"/>
      <c r="F366" s="9">
        <v>42917</v>
      </c>
      <c r="G366" s="9">
        <v>43100</v>
      </c>
      <c r="H366" s="52"/>
      <c r="I366" s="6">
        <f>K366*0.06+J366</f>
        <v>198.14699999999999</v>
      </c>
      <c r="J366" s="6">
        <v>26.88</v>
      </c>
      <c r="K366" s="6">
        <v>2854.45</v>
      </c>
      <c r="L366" s="6"/>
      <c r="M366" s="6"/>
      <c r="N366" s="6"/>
      <c r="O366" s="54"/>
    </row>
    <row r="367" spans="1:15" x14ac:dyDescent="0.25">
      <c r="A367" s="46"/>
      <c r="B367" s="46"/>
      <c r="C367" s="46"/>
      <c r="D367" s="51">
        <v>42723</v>
      </c>
      <c r="E367" s="47" t="s">
        <v>397</v>
      </c>
      <c r="F367" s="9">
        <v>42736</v>
      </c>
      <c r="G367" s="9">
        <v>42916</v>
      </c>
      <c r="H367" s="51"/>
      <c r="I367" s="6"/>
      <c r="J367" s="6"/>
      <c r="K367" s="6"/>
      <c r="L367" s="6">
        <v>132.43</v>
      </c>
      <c r="M367" s="6">
        <v>18.5</v>
      </c>
      <c r="N367" s="6">
        <v>1899.19</v>
      </c>
      <c r="O367" s="53"/>
    </row>
    <row r="368" spans="1:15" x14ac:dyDescent="0.25">
      <c r="A368" s="48"/>
      <c r="B368" s="48"/>
      <c r="C368" s="48"/>
      <c r="D368" s="52"/>
      <c r="E368" s="48"/>
      <c r="F368" s="9">
        <v>42917</v>
      </c>
      <c r="G368" s="9">
        <v>43100</v>
      </c>
      <c r="H368" s="52"/>
      <c r="I368" s="6"/>
      <c r="J368" s="6"/>
      <c r="K368" s="6"/>
      <c r="L368" s="6">
        <v>136.93</v>
      </c>
      <c r="M368" s="6">
        <v>19.13</v>
      </c>
      <c r="N368" s="6">
        <v>1963.32</v>
      </c>
      <c r="O368" s="54"/>
    </row>
    <row r="369" spans="1:15" x14ac:dyDescent="0.25">
      <c r="A369" s="44" t="s">
        <v>34</v>
      </c>
      <c r="B369" s="44" t="s">
        <v>247</v>
      </c>
      <c r="C369" s="44" t="s">
        <v>248</v>
      </c>
      <c r="D369" s="51">
        <v>42338</v>
      </c>
      <c r="E369" s="51" t="s">
        <v>326</v>
      </c>
      <c r="F369" s="9">
        <v>42736</v>
      </c>
      <c r="G369" s="9">
        <v>42916</v>
      </c>
      <c r="H369" s="51" t="s">
        <v>406</v>
      </c>
      <c r="I369" s="6">
        <f>K369*0.06+J369</f>
        <v>85.239599999999996</v>
      </c>
      <c r="J369" s="6">
        <v>24.57</v>
      </c>
      <c r="K369" s="6">
        <v>1011.16</v>
      </c>
      <c r="L369" s="6"/>
      <c r="M369" s="6"/>
      <c r="N369" s="6"/>
      <c r="O369" s="53"/>
    </row>
    <row r="370" spans="1:15" x14ac:dyDescent="0.25">
      <c r="A370" s="44" t="s">
        <v>34</v>
      </c>
      <c r="B370" s="44" t="s">
        <v>227</v>
      </c>
      <c r="C370" s="44" t="s">
        <v>228</v>
      </c>
      <c r="D370" s="52"/>
      <c r="E370" s="52"/>
      <c r="F370" s="9">
        <v>42917</v>
      </c>
      <c r="G370" s="9">
        <v>43100</v>
      </c>
      <c r="H370" s="52"/>
      <c r="I370" s="6">
        <f>K370*0.06+J370</f>
        <v>88.86</v>
      </c>
      <c r="J370" s="6">
        <v>27.51</v>
      </c>
      <c r="K370" s="6">
        <v>1022.5</v>
      </c>
      <c r="L370" s="6"/>
      <c r="M370" s="6"/>
      <c r="N370" s="6"/>
      <c r="O370" s="54"/>
    </row>
    <row r="371" spans="1:15" x14ac:dyDescent="0.25">
      <c r="A371" s="44"/>
      <c r="B371" s="44"/>
      <c r="C371" s="44"/>
      <c r="D371" s="51">
        <v>42723</v>
      </c>
      <c r="E371" s="47" t="s">
        <v>397</v>
      </c>
      <c r="F371" s="9">
        <v>42736</v>
      </c>
      <c r="G371" s="9">
        <v>42916</v>
      </c>
      <c r="H371" s="51"/>
      <c r="I371" s="6"/>
      <c r="J371" s="6"/>
      <c r="K371" s="6"/>
      <c r="L371" s="6">
        <v>67.45</v>
      </c>
      <c r="M371" s="6">
        <v>24.9</v>
      </c>
      <c r="N371" s="6">
        <v>709.3</v>
      </c>
      <c r="O371" s="53"/>
    </row>
    <row r="372" spans="1:15" x14ac:dyDescent="0.25">
      <c r="A372" s="44"/>
      <c r="B372" s="44"/>
      <c r="C372" s="44"/>
      <c r="D372" s="52"/>
      <c r="E372" s="48"/>
      <c r="F372" s="9">
        <v>42917</v>
      </c>
      <c r="G372" s="9">
        <v>43100</v>
      </c>
      <c r="H372" s="52"/>
      <c r="I372" s="6"/>
      <c r="J372" s="6"/>
      <c r="K372" s="6"/>
      <c r="L372" s="6">
        <v>74.88</v>
      </c>
      <c r="M372" s="6">
        <v>27.64</v>
      </c>
      <c r="N372" s="6">
        <v>787.32</v>
      </c>
      <c r="O372" s="54"/>
    </row>
    <row r="373" spans="1:15" x14ac:dyDescent="0.25">
      <c r="A373" s="44" t="s">
        <v>34</v>
      </c>
      <c r="B373" s="44" t="s">
        <v>221</v>
      </c>
      <c r="C373" s="44" t="s">
        <v>222</v>
      </c>
      <c r="D373" s="51">
        <v>42338</v>
      </c>
      <c r="E373" s="51" t="s">
        <v>324</v>
      </c>
      <c r="F373" s="9">
        <v>42736</v>
      </c>
      <c r="G373" s="9">
        <v>42916</v>
      </c>
      <c r="H373" s="51" t="s">
        <v>396</v>
      </c>
      <c r="I373" s="6">
        <f>K373*0.06+J373</f>
        <v>91.340999999999994</v>
      </c>
      <c r="J373" s="6">
        <v>16.14</v>
      </c>
      <c r="K373" s="6">
        <v>1253.3499999999999</v>
      </c>
      <c r="L373" s="6"/>
      <c r="M373" s="6"/>
      <c r="N373" s="6"/>
      <c r="O373" s="53" t="s">
        <v>330</v>
      </c>
    </row>
    <row r="374" spans="1:15" x14ac:dyDescent="0.25">
      <c r="A374" s="44" t="s">
        <v>34</v>
      </c>
      <c r="B374" s="44"/>
      <c r="C374" s="44" t="s">
        <v>222</v>
      </c>
      <c r="D374" s="55"/>
      <c r="E374" s="55"/>
      <c r="F374" s="9">
        <v>42917</v>
      </c>
      <c r="G374" s="9">
        <v>43100</v>
      </c>
      <c r="H374" s="55"/>
      <c r="I374" s="6">
        <f>K374*0.06+J374</f>
        <v>95.980399999999989</v>
      </c>
      <c r="J374" s="6">
        <v>18.14</v>
      </c>
      <c r="K374" s="6">
        <v>1297.3399999999999</v>
      </c>
      <c r="L374" s="6"/>
      <c r="M374" s="6"/>
      <c r="N374" s="6"/>
      <c r="O374" s="54"/>
    </row>
    <row r="375" spans="1:15" x14ac:dyDescent="0.25">
      <c r="A375" s="44"/>
      <c r="B375" s="44"/>
      <c r="C375" s="44"/>
      <c r="D375" s="55"/>
      <c r="E375" s="55"/>
      <c r="F375" s="9">
        <v>42736</v>
      </c>
      <c r="G375" s="9">
        <v>42916</v>
      </c>
      <c r="H375" s="55"/>
      <c r="I375" s="6">
        <f>K375*0.06</f>
        <v>75.200999999999993</v>
      </c>
      <c r="J375" s="6" t="s">
        <v>67</v>
      </c>
      <c r="K375" s="6">
        <v>1253.3499999999999</v>
      </c>
      <c r="L375" s="6"/>
      <c r="M375" s="6"/>
      <c r="N375" s="6"/>
      <c r="O375" s="53" t="s">
        <v>251</v>
      </c>
    </row>
    <row r="376" spans="1:15" x14ac:dyDescent="0.25">
      <c r="A376" s="44"/>
      <c r="B376" s="44"/>
      <c r="C376" s="44"/>
      <c r="D376" s="52"/>
      <c r="E376" s="52"/>
      <c r="F376" s="9">
        <v>42917</v>
      </c>
      <c r="G376" s="9">
        <v>43100</v>
      </c>
      <c r="H376" s="52"/>
      <c r="I376" s="6">
        <f>K376*0.06</f>
        <v>77.840399999999988</v>
      </c>
      <c r="J376" s="6" t="s">
        <v>67</v>
      </c>
      <c r="K376" s="6">
        <v>1297.3399999999999</v>
      </c>
      <c r="L376" s="6"/>
      <c r="M376" s="6"/>
      <c r="N376" s="6"/>
      <c r="O376" s="54"/>
    </row>
    <row r="377" spans="1:15" x14ac:dyDescent="0.25">
      <c r="A377" s="44"/>
      <c r="B377" s="44"/>
      <c r="C377" s="44"/>
      <c r="D377" s="51">
        <v>42723</v>
      </c>
      <c r="E377" s="47" t="s">
        <v>397</v>
      </c>
      <c r="F377" s="9">
        <v>42736</v>
      </c>
      <c r="G377" s="9">
        <v>42916</v>
      </c>
      <c r="H377" s="51"/>
      <c r="I377" s="6"/>
      <c r="J377" s="6"/>
      <c r="K377" s="6"/>
      <c r="L377" s="6">
        <v>99.38</v>
      </c>
      <c r="M377" s="6">
        <v>17.899999999999999</v>
      </c>
      <c r="N377" s="6">
        <v>1358.27</v>
      </c>
      <c r="O377" s="53"/>
    </row>
    <row r="378" spans="1:15" x14ac:dyDescent="0.25">
      <c r="A378" s="44"/>
      <c r="B378" s="44"/>
      <c r="C378" s="44"/>
      <c r="D378" s="52"/>
      <c r="E378" s="48"/>
      <c r="F378" s="9">
        <v>42917</v>
      </c>
      <c r="G378" s="9">
        <v>43100</v>
      </c>
      <c r="H378" s="52"/>
      <c r="I378" s="6"/>
      <c r="J378" s="6"/>
      <c r="K378" s="6"/>
      <c r="L378" s="6">
        <v>106.26</v>
      </c>
      <c r="M378" s="6">
        <v>19.14</v>
      </c>
      <c r="N378" s="6">
        <v>1451.99</v>
      </c>
      <c r="O378" s="54"/>
    </row>
    <row r="379" spans="1:15" x14ac:dyDescent="0.25">
      <c r="A379" s="47" t="s">
        <v>34</v>
      </c>
      <c r="B379" s="47" t="s">
        <v>398</v>
      </c>
      <c r="C379" s="47" t="s">
        <v>399</v>
      </c>
      <c r="D379" s="51">
        <v>42717</v>
      </c>
      <c r="E379" s="51" t="s">
        <v>400</v>
      </c>
      <c r="F379" s="9">
        <v>42736</v>
      </c>
      <c r="G379" s="9">
        <v>42916</v>
      </c>
      <c r="H379" s="51"/>
      <c r="I379" s="6">
        <f>J379+K379*0.06</f>
        <v>133.99179999999998</v>
      </c>
      <c r="J379" s="6">
        <v>18.850000000000001</v>
      </c>
      <c r="K379" s="6">
        <v>1919.03</v>
      </c>
      <c r="L379" s="6"/>
      <c r="M379" s="6"/>
      <c r="N379" s="6"/>
      <c r="O379" s="53"/>
    </row>
    <row r="380" spans="1:15" x14ac:dyDescent="0.25">
      <c r="A380" s="46"/>
      <c r="B380" s="46"/>
      <c r="C380" s="46"/>
      <c r="D380" s="52"/>
      <c r="E380" s="52"/>
      <c r="F380" s="9">
        <v>42917</v>
      </c>
      <c r="G380" s="9">
        <v>43100</v>
      </c>
      <c r="H380" s="52"/>
      <c r="I380" s="6">
        <f>J380+K380*0.06</f>
        <v>137.9684</v>
      </c>
      <c r="J380" s="6">
        <v>19.579999999999998</v>
      </c>
      <c r="K380" s="6">
        <v>1973.14</v>
      </c>
      <c r="L380" s="6"/>
      <c r="M380" s="6"/>
      <c r="N380" s="6"/>
      <c r="O380" s="54"/>
    </row>
    <row r="381" spans="1:15" x14ac:dyDescent="0.25">
      <c r="A381" s="46"/>
      <c r="B381" s="46"/>
      <c r="C381" s="46"/>
      <c r="D381" s="51">
        <v>42723</v>
      </c>
      <c r="E381" s="47" t="s">
        <v>397</v>
      </c>
      <c r="F381" s="9">
        <v>42736</v>
      </c>
      <c r="G381" s="9">
        <v>42916</v>
      </c>
      <c r="H381" s="51"/>
      <c r="I381" s="6"/>
      <c r="J381" s="6"/>
      <c r="K381" s="6"/>
      <c r="L381" s="6">
        <v>158.11000000000001</v>
      </c>
      <c r="M381" s="6">
        <v>22.24</v>
      </c>
      <c r="N381" s="6">
        <v>2264.46</v>
      </c>
      <c r="O381" s="53"/>
    </row>
    <row r="382" spans="1:15" x14ac:dyDescent="0.25">
      <c r="A382" s="46"/>
      <c r="B382" s="48"/>
      <c r="C382" s="48"/>
      <c r="D382" s="52"/>
      <c r="E382" s="48"/>
      <c r="F382" s="9">
        <v>42917</v>
      </c>
      <c r="G382" s="9">
        <v>43100</v>
      </c>
      <c r="H382" s="52"/>
      <c r="I382" s="6"/>
      <c r="J382" s="6"/>
      <c r="K382" s="6"/>
      <c r="L382" s="6">
        <v>162.80000000000001</v>
      </c>
      <c r="M382" s="6">
        <v>23.1</v>
      </c>
      <c r="N382" s="6">
        <v>2328.31</v>
      </c>
      <c r="O382" s="54"/>
    </row>
    <row r="383" spans="1:15" x14ac:dyDescent="0.25">
      <c r="A383" s="47" t="s">
        <v>34</v>
      </c>
      <c r="B383" s="47" t="s">
        <v>230</v>
      </c>
      <c r="C383" s="47" t="s">
        <v>249</v>
      </c>
      <c r="D383" s="51">
        <v>42320</v>
      </c>
      <c r="E383" s="51" t="s">
        <v>322</v>
      </c>
      <c r="F383" s="9">
        <v>42736</v>
      </c>
      <c r="G383" s="9">
        <v>42916</v>
      </c>
      <c r="H383" s="51"/>
      <c r="I383" s="6">
        <f>K383*0.06</f>
        <v>74.819999999999993</v>
      </c>
      <c r="J383" s="6" t="s">
        <v>67</v>
      </c>
      <c r="K383" s="6">
        <v>1247</v>
      </c>
      <c r="L383" s="6"/>
      <c r="M383" s="6"/>
      <c r="N383" s="6"/>
      <c r="O383" s="53" t="s">
        <v>251</v>
      </c>
    </row>
    <row r="384" spans="1:15" x14ac:dyDescent="0.25">
      <c r="A384" s="46" t="s">
        <v>34</v>
      </c>
      <c r="B384" s="46" t="s">
        <v>230</v>
      </c>
      <c r="C384" s="46" t="s">
        <v>232</v>
      </c>
      <c r="D384" s="55"/>
      <c r="E384" s="55"/>
      <c r="F384" s="9">
        <v>42917</v>
      </c>
      <c r="G384" s="9">
        <v>43100</v>
      </c>
      <c r="H384" s="52"/>
      <c r="I384" s="6">
        <f>K384*0.06</f>
        <v>77.816400000000002</v>
      </c>
      <c r="J384" s="6" t="s">
        <v>67</v>
      </c>
      <c r="K384" s="6">
        <v>1296.94</v>
      </c>
      <c r="L384" s="6"/>
      <c r="M384" s="6"/>
      <c r="N384" s="6"/>
      <c r="O384" s="54"/>
    </row>
    <row r="385" spans="1:15" x14ac:dyDescent="0.25">
      <c r="A385" s="46"/>
      <c r="B385" s="46"/>
      <c r="C385" s="46"/>
      <c r="D385" s="55"/>
      <c r="E385" s="55"/>
      <c r="F385" s="9">
        <v>42736</v>
      </c>
      <c r="G385" s="9">
        <v>42916</v>
      </c>
      <c r="H385" s="51"/>
      <c r="I385" s="6">
        <f>K385*0.06+J385</f>
        <v>89.25</v>
      </c>
      <c r="J385" s="6">
        <v>14.43</v>
      </c>
      <c r="K385" s="6">
        <v>1247</v>
      </c>
      <c r="L385" s="6"/>
      <c r="M385" s="6"/>
      <c r="N385" s="6"/>
      <c r="O385" s="53" t="s">
        <v>254</v>
      </c>
    </row>
    <row r="386" spans="1:15" x14ac:dyDescent="0.25">
      <c r="A386" s="46"/>
      <c r="B386" s="46"/>
      <c r="C386" s="46"/>
      <c r="D386" s="52"/>
      <c r="E386" s="52"/>
      <c r="F386" s="9">
        <v>42917</v>
      </c>
      <c r="G386" s="9">
        <v>43100</v>
      </c>
      <c r="H386" s="52"/>
      <c r="I386" s="6">
        <f>K386*0.06+J386</f>
        <v>92.976399999999998</v>
      </c>
      <c r="J386" s="6">
        <v>15.16</v>
      </c>
      <c r="K386" s="6">
        <v>1296.94</v>
      </c>
      <c r="L386" s="6"/>
      <c r="M386" s="6"/>
      <c r="N386" s="6"/>
      <c r="O386" s="54"/>
    </row>
    <row r="387" spans="1:15" x14ac:dyDescent="0.25">
      <c r="A387" s="46"/>
      <c r="B387" s="46"/>
      <c r="C387" s="46"/>
      <c r="D387" s="51">
        <v>42723</v>
      </c>
      <c r="E387" s="47" t="s">
        <v>397</v>
      </c>
      <c r="F387" s="9">
        <v>42736</v>
      </c>
      <c r="G387" s="9">
        <v>42916</v>
      </c>
      <c r="H387" s="51"/>
      <c r="I387" s="6"/>
      <c r="J387" s="6"/>
      <c r="K387" s="6"/>
      <c r="L387" s="6">
        <v>99.09</v>
      </c>
      <c r="M387" s="6">
        <v>15.11</v>
      </c>
      <c r="N387" s="6">
        <v>1399.93</v>
      </c>
      <c r="O387" s="53"/>
    </row>
    <row r="388" spans="1:15" x14ac:dyDescent="0.25">
      <c r="A388" s="46"/>
      <c r="B388" s="46"/>
      <c r="C388" s="46"/>
      <c r="D388" s="55"/>
      <c r="E388" s="46"/>
      <c r="F388" s="9">
        <v>42917</v>
      </c>
      <c r="G388" s="9">
        <v>43100</v>
      </c>
      <c r="H388" s="52"/>
      <c r="I388" s="6"/>
      <c r="J388" s="6"/>
      <c r="K388" s="6"/>
      <c r="L388" s="6">
        <v>106.36</v>
      </c>
      <c r="M388" s="6">
        <v>16.23</v>
      </c>
      <c r="N388" s="6">
        <v>1502.13</v>
      </c>
      <c r="O388" s="54"/>
    </row>
    <row r="389" spans="1:15" x14ac:dyDescent="0.25">
      <c r="A389" s="46"/>
      <c r="B389" s="46"/>
      <c r="C389" s="46"/>
      <c r="D389" s="55"/>
      <c r="E389" s="46"/>
      <c r="F389" s="9">
        <v>42736</v>
      </c>
      <c r="G389" s="9">
        <v>42916</v>
      </c>
      <c r="H389" s="51"/>
      <c r="I389" s="6"/>
      <c r="J389" s="6"/>
      <c r="K389" s="6"/>
      <c r="L389" s="6">
        <v>98.59</v>
      </c>
      <c r="M389" s="6">
        <v>15.89</v>
      </c>
      <c r="N389" s="6">
        <v>1378.61</v>
      </c>
      <c r="O389" s="53" t="s">
        <v>252</v>
      </c>
    </row>
    <row r="390" spans="1:15" x14ac:dyDescent="0.25">
      <c r="A390" s="48"/>
      <c r="B390" s="48"/>
      <c r="C390" s="48"/>
      <c r="D390" s="52"/>
      <c r="E390" s="48"/>
      <c r="F390" s="9">
        <v>42917</v>
      </c>
      <c r="G390" s="9">
        <v>43100</v>
      </c>
      <c r="H390" s="52"/>
      <c r="I390" s="6"/>
      <c r="J390" s="6"/>
      <c r="K390" s="6"/>
      <c r="L390" s="6">
        <v>106.36</v>
      </c>
      <c r="M390" s="6">
        <v>17.03</v>
      </c>
      <c r="N390" s="6">
        <v>1488.83</v>
      </c>
      <c r="O390" s="54"/>
    </row>
    <row r="391" spans="1:15" x14ac:dyDescent="0.25">
      <c r="A391" s="47" t="s">
        <v>34</v>
      </c>
      <c r="B391" s="47" t="s">
        <v>230</v>
      </c>
      <c r="C391" s="47" t="s">
        <v>235</v>
      </c>
      <c r="D391" s="51">
        <v>42320</v>
      </c>
      <c r="E391" s="51" t="s">
        <v>323</v>
      </c>
      <c r="F391" s="9">
        <v>42736</v>
      </c>
      <c r="G391" s="9">
        <v>42916</v>
      </c>
      <c r="H391" s="51"/>
      <c r="I391" s="6">
        <f>K391*0.06+J391</f>
        <v>92.096599999999995</v>
      </c>
      <c r="J391" s="6">
        <v>14.51</v>
      </c>
      <c r="K391" s="6">
        <v>1293.1099999999999</v>
      </c>
      <c r="L391" s="6"/>
      <c r="M391" s="6"/>
      <c r="N391" s="6"/>
      <c r="O391" s="53"/>
    </row>
    <row r="392" spans="1:15" x14ac:dyDescent="0.25">
      <c r="A392" s="48"/>
      <c r="B392" s="48"/>
      <c r="C392" s="48" t="s">
        <v>231</v>
      </c>
      <c r="D392" s="52"/>
      <c r="E392" s="52"/>
      <c r="F392" s="9">
        <v>42917</v>
      </c>
      <c r="G392" s="9">
        <v>43100</v>
      </c>
      <c r="H392" s="52"/>
      <c r="I392" s="6">
        <f>K392*0.06+J392</f>
        <v>95.919799999999995</v>
      </c>
      <c r="J392" s="6">
        <v>15.23</v>
      </c>
      <c r="K392" s="6">
        <v>1344.83</v>
      </c>
      <c r="L392" s="6"/>
      <c r="M392" s="6"/>
      <c r="N392" s="6"/>
      <c r="O392" s="54"/>
    </row>
    <row r="393" spans="1:15" x14ac:dyDescent="0.25">
      <c r="A393" s="15">
        <v>7</v>
      </c>
      <c r="B393" s="85" t="s">
        <v>124</v>
      </c>
      <c r="C393" s="86"/>
      <c r="D393" s="86"/>
      <c r="E393" s="86"/>
      <c r="F393" s="86"/>
      <c r="G393" s="86"/>
      <c r="H393" s="86"/>
      <c r="I393" s="86"/>
      <c r="J393" s="86"/>
      <c r="K393" s="86"/>
      <c r="L393" s="86"/>
      <c r="M393" s="86"/>
      <c r="N393" s="86"/>
      <c r="O393" s="87"/>
    </row>
    <row r="394" spans="1:15" x14ac:dyDescent="0.25">
      <c r="A394" s="47" t="s">
        <v>172</v>
      </c>
      <c r="B394" s="47" t="s">
        <v>173</v>
      </c>
      <c r="C394" s="47" t="s">
        <v>174</v>
      </c>
      <c r="D394" s="51">
        <v>42338</v>
      </c>
      <c r="E394" s="51" t="s">
        <v>341</v>
      </c>
      <c r="F394" s="9">
        <v>42736</v>
      </c>
      <c r="G394" s="9">
        <v>42916</v>
      </c>
      <c r="H394" s="51" t="s">
        <v>516</v>
      </c>
      <c r="I394" s="6">
        <v>92.266999999999996</v>
      </c>
      <c r="J394" s="6">
        <v>35</v>
      </c>
      <c r="K394" s="17">
        <v>850.45</v>
      </c>
      <c r="L394" s="8"/>
      <c r="M394" s="1"/>
      <c r="N394" s="6"/>
      <c r="O394" s="50"/>
    </row>
    <row r="395" spans="1:15" x14ac:dyDescent="0.25">
      <c r="A395" s="46"/>
      <c r="B395" s="46"/>
      <c r="C395" s="46"/>
      <c r="D395" s="52"/>
      <c r="E395" s="52"/>
      <c r="F395" s="9">
        <v>42917</v>
      </c>
      <c r="G395" s="9">
        <v>43100</v>
      </c>
      <c r="H395" s="55"/>
      <c r="I395" s="6">
        <f>K395*0.06+J395</f>
        <v>87.613399999999999</v>
      </c>
      <c r="J395" s="17">
        <v>39.92</v>
      </c>
      <c r="K395" s="17">
        <v>794.89</v>
      </c>
      <c r="L395" s="8"/>
      <c r="M395" s="1"/>
      <c r="N395" s="6"/>
      <c r="O395" s="50"/>
    </row>
    <row r="396" spans="1:15" x14ac:dyDescent="0.25">
      <c r="A396" s="46"/>
      <c r="B396" s="46"/>
      <c r="C396" s="46"/>
      <c r="D396" s="51">
        <v>42723</v>
      </c>
      <c r="E396" s="51" t="s">
        <v>500</v>
      </c>
      <c r="F396" s="9">
        <v>42736</v>
      </c>
      <c r="G396" s="9">
        <v>42916</v>
      </c>
      <c r="H396" s="55"/>
      <c r="I396" s="6"/>
      <c r="J396" s="17"/>
      <c r="K396" s="8"/>
      <c r="L396" s="6">
        <v>60.15</v>
      </c>
      <c r="M396" s="6">
        <v>14.67</v>
      </c>
      <c r="N396" s="6">
        <v>758</v>
      </c>
      <c r="O396" s="50"/>
    </row>
    <row r="397" spans="1:15" x14ac:dyDescent="0.25">
      <c r="A397" s="48"/>
      <c r="B397" s="48"/>
      <c r="C397" s="48"/>
      <c r="D397" s="52"/>
      <c r="E397" s="52"/>
      <c r="F397" s="9">
        <v>42917</v>
      </c>
      <c r="G397" s="9">
        <v>43100</v>
      </c>
      <c r="H397" s="55"/>
      <c r="I397" s="6"/>
      <c r="J397" s="8"/>
      <c r="K397" s="8"/>
      <c r="L397" s="6">
        <v>72.180000000000007</v>
      </c>
      <c r="M397" s="6">
        <v>17.600000000000001</v>
      </c>
      <c r="N397" s="6">
        <v>909.6</v>
      </c>
      <c r="O397" s="50"/>
    </row>
    <row r="398" spans="1:15" x14ac:dyDescent="0.25">
      <c r="A398" s="47" t="s">
        <v>172</v>
      </c>
      <c r="B398" s="47" t="s">
        <v>510</v>
      </c>
      <c r="C398" s="47" t="s">
        <v>174</v>
      </c>
      <c r="D398" s="51">
        <v>42338</v>
      </c>
      <c r="E398" s="51" t="s">
        <v>341</v>
      </c>
      <c r="F398" s="9">
        <v>42736</v>
      </c>
      <c r="G398" s="9">
        <v>42916</v>
      </c>
      <c r="H398" s="55"/>
      <c r="I398" s="6">
        <v>92.266999999999996</v>
      </c>
      <c r="J398" s="17">
        <v>41.24</v>
      </c>
      <c r="K398" s="17">
        <v>850.45</v>
      </c>
      <c r="L398" s="8"/>
      <c r="M398" s="1"/>
      <c r="N398" s="6"/>
      <c r="O398" s="50"/>
    </row>
    <row r="399" spans="1:15" x14ac:dyDescent="0.25">
      <c r="A399" s="46"/>
      <c r="B399" s="46"/>
      <c r="C399" s="46"/>
      <c r="D399" s="52"/>
      <c r="E399" s="52"/>
      <c r="F399" s="9">
        <v>42917</v>
      </c>
      <c r="G399" s="9">
        <v>43100</v>
      </c>
      <c r="H399" s="55"/>
      <c r="I399" s="6">
        <v>87.613399999999999</v>
      </c>
      <c r="J399" s="17">
        <v>39.92</v>
      </c>
      <c r="K399" s="17">
        <v>794.89</v>
      </c>
      <c r="L399" s="8"/>
      <c r="M399" s="1"/>
      <c r="N399" s="6"/>
      <c r="O399" s="50"/>
    </row>
    <row r="400" spans="1:15" x14ac:dyDescent="0.25">
      <c r="A400" s="46"/>
      <c r="B400" s="46"/>
      <c r="C400" s="46"/>
      <c r="D400" s="51">
        <v>42723</v>
      </c>
      <c r="E400" s="51" t="s">
        <v>500</v>
      </c>
      <c r="F400" s="9">
        <v>42736</v>
      </c>
      <c r="G400" s="9">
        <v>42916</v>
      </c>
      <c r="H400" s="55"/>
      <c r="I400" s="6"/>
      <c r="J400" s="17"/>
      <c r="K400" s="8"/>
      <c r="L400" s="6">
        <v>63.36</v>
      </c>
      <c r="M400" s="6">
        <v>15.45</v>
      </c>
      <c r="N400" s="6">
        <v>798.5</v>
      </c>
      <c r="O400" s="50"/>
    </row>
    <row r="401" spans="1:15" x14ac:dyDescent="0.25">
      <c r="A401" s="48"/>
      <c r="B401" s="48"/>
      <c r="C401" s="48"/>
      <c r="D401" s="52"/>
      <c r="E401" s="52"/>
      <c r="F401" s="9">
        <v>42917</v>
      </c>
      <c r="G401" s="9">
        <v>43100</v>
      </c>
      <c r="H401" s="55"/>
      <c r="I401" s="6"/>
      <c r="J401" s="8"/>
      <c r="K401" s="8"/>
      <c r="L401" s="6">
        <v>70.959999999999994</v>
      </c>
      <c r="M401" s="6">
        <v>17.3</v>
      </c>
      <c r="N401" s="6">
        <v>894.32</v>
      </c>
      <c r="O401" s="50"/>
    </row>
    <row r="402" spans="1:15" x14ac:dyDescent="0.25">
      <c r="A402" s="47" t="s">
        <v>172</v>
      </c>
      <c r="B402" s="47" t="s">
        <v>175</v>
      </c>
      <c r="C402" s="47" t="s">
        <v>174</v>
      </c>
      <c r="D402" s="51">
        <v>42338</v>
      </c>
      <c r="E402" s="51" t="s">
        <v>341</v>
      </c>
      <c r="F402" s="9">
        <v>42736</v>
      </c>
      <c r="G402" s="9">
        <v>42916</v>
      </c>
      <c r="H402" s="55"/>
      <c r="I402" s="6">
        <v>92.266999999999996</v>
      </c>
      <c r="J402" s="17">
        <v>41.24</v>
      </c>
      <c r="K402" s="17">
        <v>850.45</v>
      </c>
      <c r="L402" s="8"/>
      <c r="M402" s="1"/>
      <c r="N402" s="6"/>
      <c r="O402" s="50"/>
    </row>
    <row r="403" spans="1:15" x14ac:dyDescent="0.25">
      <c r="A403" s="46"/>
      <c r="B403" s="46"/>
      <c r="C403" s="46"/>
      <c r="D403" s="52"/>
      <c r="E403" s="52"/>
      <c r="F403" s="9">
        <v>42917</v>
      </c>
      <c r="G403" s="9">
        <v>43100</v>
      </c>
      <c r="H403" s="55"/>
      <c r="I403" s="6">
        <v>87.613399999999999</v>
      </c>
      <c r="J403" s="17">
        <v>39.92</v>
      </c>
      <c r="K403" s="17">
        <v>794.89</v>
      </c>
      <c r="L403" s="8"/>
      <c r="M403" s="1"/>
      <c r="N403" s="6"/>
      <c r="O403" s="50"/>
    </row>
    <row r="404" spans="1:15" x14ac:dyDescent="0.25">
      <c r="A404" s="46"/>
      <c r="B404" s="46"/>
      <c r="C404" s="46"/>
      <c r="D404" s="51">
        <v>42723</v>
      </c>
      <c r="E404" s="51" t="s">
        <v>500</v>
      </c>
      <c r="F404" s="9">
        <v>42736</v>
      </c>
      <c r="G404" s="9">
        <v>42916</v>
      </c>
      <c r="H404" s="55"/>
      <c r="I404" s="6"/>
      <c r="J404" s="17"/>
      <c r="K404" s="8"/>
      <c r="L404" s="6">
        <v>61.49</v>
      </c>
      <c r="M404" s="6">
        <v>14.99</v>
      </c>
      <c r="N404" s="6">
        <v>775</v>
      </c>
      <c r="O404" s="50"/>
    </row>
    <row r="405" spans="1:15" x14ac:dyDescent="0.25">
      <c r="A405" s="48"/>
      <c r="B405" s="48"/>
      <c r="C405" s="48"/>
      <c r="D405" s="52"/>
      <c r="E405" s="52"/>
      <c r="F405" s="9">
        <v>42917</v>
      </c>
      <c r="G405" s="9">
        <v>43100</v>
      </c>
      <c r="H405" s="55"/>
      <c r="I405" s="6"/>
      <c r="J405" s="8"/>
      <c r="K405" s="8"/>
      <c r="L405" s="6">
        <v>70.959999999999994</v>
      </c>
      <c r="M405" s="6">
        <v>17.3</v>
      </c>
      <c r="N405" s="6">
        <v>894.32</v>
      </c>
      <c r="O405" s="50"/>
    </row>
    <row r="406" spans="1:15" x14ac:dyDescent="0.25">
      <c r="A406" s="47" t="s">
        <v>172</v>
      </c>
      <c r="B406" s="47" t="s">
        <v>186</v>
      </c>
      <c r="C406" s="47" t="s">
        <v>174</v>
      </c>
      <c r="D406" s="51">
        <v>42338</v>
      </c>
      <c r="E406" s="51" t="s">
        <v>341</v>
      </c>
      <c r="F406" s="9">
        <v>42736</v>
      </c>
      <c r="G406" s="9">
        <v>42916</v>
      </c>
      <c r="H406" s="55"/>
      <c r="I406" s="6">
        <v>92.266999999999996</v>
      </c>
      <c r="J406" s="17">
        <v>41.24</v>
      </c>
      <c r="K406" s="17">
        <v>850.45</v>
      </c>
      <c r="L406" s="8"/>
      <c r="M406" s="1"/>
      <c r="N406" s="6"/>
      <c r="O406" s="50"/>
    </row>
    <row r="407" spans="1:15" x14ac:dyDescent="0.25">
      <c r="A407" s="46"/>
      <c r="B407" s="46"/>
      <c r="C407" s="46"/>
      <c r="D407" s="52"/>
      <c r="E407" s="52"/>
      <c r="F407" s="9">
        <v>42917</v>
      </c>
      <c r="G407" s="9">
        <v>43100</v>
      </c>
      <c r="H407" s="55"/>
      <c r="I407" s="6">
        <v>87.613399999999999</v>
      </c>
      <c r="J407" s="17">
        <v>39.92</v>
      </c>
      <c r="K407" s="17">
        <v>794.89</v>
      </c>
      <c r="L407" s="8"/>
      <c r="M407" s="1"/>
      <c r="N407" s="6"/>
      <c r="O407" s="50"/>
    </row>
    <row r="408" spans="1:15" x14ac:dyDescent="0.25">
      <c r="A408" s="46"/>
      <c r="B408" s="46"/>
      <c r="C408" s="46"/>
      <c r="D408" s="51">
        <v>42723</v>
      </c>
      <c r="E408" s="51" t="s">
        <v>500</v>
      </c>
      <c r="F408" s="9">
        <v>42736</v>
      </c>
      <c r="G408" s="9">
        <v>42916</v>
      </c>
      <c r="H408" s="55"/>
      <c r="I408" s="6"/>
      <c r="J408" s="17"/>
      <c r="K408" s="8"/>
      <c r="L408" s="6">
        <v>59.86</v>
      </c>
      <c r="M408" s="6">
        <v>14.59</v>
      </c>
      <c r="N408" s="6">
        <v>754.5</v>
      </c>
      <c r="O408" s="50"/>
    </row>
    <row r="409" spans="1:15" x14ac:dyDescent="0.25">
      <c r="A409" s="48"/>
      <c r="B409" s="48"/>
      <c r="C409" s="48"/>
      <c r="D409" s="52"/>
      <c r="E409" s="52"/>
      <c r="F409" s="9">
        <v>42917</v>
      </c>
      <c r="G409" s="9">
        <v>43100</v>
      </c>
      <c r="H409" s="52"/>
      <c r="I409" s="6"/>
      <c r="J409" s="8"/>
      <c r="K409" s="8"/>
      <c r="L409" s="6">
        <v>70.959999999999994</v>
      </c>
      <c r="M409" s="6">
        <v>17.3</v>
      </c>
      <c r="N409" s="6">
        <v>894.32</v>
      </c>
      <c r="O409" s="50"/>
    </row>
    <row r="410" spans="1:15" ht="25.5" customHeight="1" x14ac:dyDescent="0.25">
      <c r="A410" s="15">
        <v>8</v>
      </c>
      <c r="B410" s="85" t="s">
        <v>125</v>
      </c>
      <c r="C410" s="86"/>
      <c r="D410" s="86"/>
      <c r="E410" s="86"/>
      <c r="F410" s="86"/>
      <c r="G410" s="86"/>
      <c r="H410" s="86"/>
      <c r="I410" s="86"/>
      <c r="J410" s="86"/>
      <c r="K410" s="86"/>
      <c r="L410" s="86"/>
      <c r="M410" s="86"/>
      <c r="N410" s="86"/>
      <c r="O410" s="87"/>
    </row>
    <row r="411" spans="1:15" x14ac:dyDescent="0.25">
      <c r="A411" s="44" t="s">
        <v>16</v>
      </c>
      <c r="B411" s="44" t="s">
        <v>41</v>
      </c>
      <c r="C411" s="44" t="s">
        <v>265</v>
      </c>
      <c r="D411" s="51">
        <v>42723</v>
      </c>
      <c r="E411" s="51" t="s">
        <v>428</v>
      </c>
      <c r="F411" s="9">
        <v>42736</v>
      </c>
      <c r="G411" s="9">
        <v>42916</v>
      </c>
      <c r="H411" s="51"/>
      <c r="I411" s="16">
        <f>K411*0.06+J411</f>
        <v>150.50639999999999</v>
      </c>
      <c r="J411" s="17">
        <v>36.06</v>
      </c>
      <c r="K411" s="17">
        <v>1907.44</v>
      </c>
      <c r="L411" s="8"/>
      <c r="M411" s="1"/>
      <c r="N411" s="1"/>
      <c r="O411" s="63"/>
    </row>
    <row r="412" spans="1:15" x14ac:dyDescent="0.25">
      <c r="A412" s="44"/>
      <c r="B412" s="44"/>
      <c r="C412" s="44"/>
      <c r="D412" s="52"/>
      <c r="E412" s="52"/>
      <c r="F412" s="9">
        <v>42917</v>
      </c>
      <c r="G412" s="9">
        <v>43100</v>
      </c>
      <c r="H412" s="52"/>
      <c r="I412" s="16">
        <f>K412*0.06+J412</f>
        <v>154.56559999999999</v>
      </c>
      <c r="J412" s="17">
        <v>37.28</v>
      </c>
      <c r="K412" s="17">
        <v>1954.76</v>
      </c>
      <c r="L412" s="8"/>
      <c r="M412" s="1"/>
      <c r="N412" s="1"/>
      <c r="O412" s="64"/>
    </row>
    <row r="413" spans="1:15" x14ac:dyDescent="0.25">
      <c r="A413" s="44"/>
      <c r="B413" s="44"/>
      <c r="C413" s="44"/>
      <c r="D413" s="51">
        <v>42723</v>
      </c>
      <c r="E413" s="51" t="s">
        <v>429</v>
      </c>
      <c r="F413" s="9">
        <v>42736</v>
      </c>
      <c r="G413" s="9">
        <v>42916</v>
      </c>
      <c r="H413" s="51"/>
      <c r="I413" s="16"/>
      <c r="J413" s="17"/>
      <c r="K413" s="17"/>
      <c r="L413" s="6">
        <v>119.42</v>
      </c>
      <c r="M413" s="6">
        <v>35.4</v>
      </c>
      <c r="N413" s="6">
        <v>1400.32</v>
      </c>
      <c r="O413" s="63"/>
    </row>
    <row r="414" spans="1:15" x14ac:dyDescent="0.25">
      <c r="A414" s="44"/>
      <c r="B414" s="44"/>
      <c r="C414" s="44"/>
      <c r="D414" s="52"/>
      <c r="E414" s="52"/>
      <c r="F414" s="9">
        <v>42917</v>
      </c>
      <c r="G414" s="9">
        <v>43100</v>
      </c>
      <c r="H414" s="52"/>
      <c r="I414" s="16"/>
      <c r="J414" s="8"/>
      <c r="K414" s="8"/>
      <c r="L414" s="6">
        <v>123.48</v>
      </c>
      <c r="M414" s="6">
        <v>29.78</v>
      </c>
      <c r="N414" s="6">
        <v>1561.63</v>
      </c>
      <c r="O414" s="64"/>
    </row>
    <row r="415" spans="1:15" x14ac:dyDescent="0.25">
      <c r="A415" s="44" t="s">
        <v>16</v>
      </c>
      <c r="B415" s="44" t="s">
        <v>373</v>
      </c>
      <c r="C415" s="44" t="s">
        <v>265</v>
      </c>
      <c r="D415" s="51">
        <v>42723</v>
      </c>
      <c r="E415" s="51" t="s">
        <v>428</v>
      </c>
      <c r="F415" s="9">
        <v>42736</v>
      </c>
      <c r="G415" s="9">
        <v>42916</v>
      </c>
      <c r="H415" s="51"/>
      <c r="I415" s="16">
        <f>K415*0.06+J415</f>
        <v>150.50639999999999</v>
      </c>
      <c r="J415" s="17">
        <v>36.06</v>
      </c>
      <c r="K415" s="17">
        <v>1907.44</v>
      </c>
      <c r="L415" s="8"/>
      <c r="M415" s="1"/>
      <c r="N415" s="1"/>
      <c r="O415" s="29"/>
    </row>
    <row r="416" spans="1:15" x14ac:dyDescent="0.25">
      <c r="A416" s="44"/>
      <c r="B416" s="44"/>
      <c r="C416" s="44"/>
      <c r="D416" s="52"/>
      <c r="E416" s="52"/>
      <c r="F416" s="9">
        <v>42917</v>
      </c>
      <c r="G416" s="9">
        <v>43100</v>
      </c>
      <c r="H416" s="52"/>
      <c r="I416" s="16">
        <f>K416*0.06+J416</f>
        <v>154.56559999999999</v>
      </c>
      <c r="J416" s="17">
        <v>37.28</v>
      </c>
      <c r="K416" s="17">
        <v>1954.76</v>
      </c>
      <c r="L416" s="8"/>
      <c r="M416" s="1"/>
      <c r="N416" s="1"/>
      <c r="O416" s="29"/>
    </row>
    <row r="417" spans="1:15" x14ac:dyDescent="0.25">
      <c r="A417" s="44"/>
      <c r="B417" s="44"/>
      <c r="C417" s="44"/>
      <c r="D417" s="51">
        <v>42723</v>
      </c>
      <c r="E417" s="51" t="s">
        <v>429</v>
      </c>
      <c r="F417" s="9">
        <v>42736</v>
      </c>
      <c r="G417" s="9">
        <v>42916</v>
      </c>
      <c r="H417" s="51"/>
      <c r="I417" s="16"/>
      <c r="J417" s="17"/>
      <c r="K417" s="17"/>
      <c r="L417" s="6">
        <v>119.42</v>
      </c>
      <c r="M417" s="6">
        <v>40.75</v>
      </c>
      <c r="N417" s="6">
        <v>1311.17</v>
      </c>
      <c r="O417" s="29"/>
    </row>
    <row r="418" spans="1:15" x14ac:dyDescent="0.25">
      <c r="A418" s="44"/>
      <c r="B418" s="44"/>
      <c r="C418" s="44"/>
      <c r="D418" s="52"/>
      <c r="E418" s="52"/>
      <c r="F418" s="9">
        <v>42917</v>
      </c>
      <c r="G418" s="9">
        <v>43100</v>
      </c>
      <c r="H418" s="52"/>
      <c r="I418" s="16"/>
      <c r="J418" s="8"/>
      <c r="K418" s="8"/>
      <c r="L418" s="6">
        <v>123.48</v>
      </c>
      <c r="M418" s="6">
        <v>41.02</v>
      </c>
      <c r="N418" s="6">
        <v>1374.33</v>
      </c>
      <c r="O418" s="29"/>
    </row>
    <row r="419" spans="1:15" x14ac:dyDescent="0.25">
      <c r="A419" s="44" t="s">
        <v>16</v>
      </c>
      <c r="B419" s="44" t="s">
        <v>42</v>
      </c>
      <c r="C419" s="44" t="s">
        <v>18</v>
      </c>
      <c r="D419" s="51">
        <v>42720</v>
      </c>
      <c r="E419" s="51" t="s">
        <v>344</v>
      </c>
      <c r="F419" s="9">
        <v>42736</v>
      </c>
      <c r="G419" s="9">
        <v>42916</v>
      </c>
      <c r="H419" s="49"/>
      <c r="I419" s="6">
        <f>K419*0.06+J419</f>
        <v>143.09</v>
      </c>
      <c r="J419" s="6">
        <v>32.119999999999997</v>
      </c>
      <c r="K419" s="6">
        <v>1849.5</v>
      </c>
      <c r="L419" s="5"/>
      <c r="M419" s="6"/>
      <c r="N419" s="6"/>
      <c r="O419" s="63"/>
    </row>
    <row r="420" spans="1:15" x14ac:dyDescent="0.25">
      <c r="A420" s="44"/>
      <c r="B420" s="44"/>
      <c r="C420" s="44"/>
      <c r="D420" s="52"/>
      <c r="E420" s="52"/>
      <c r="F420" s="9">
        <v>42917</v>
      </c>
      <c r="G420" s="9">
        <v>43100</v>
      </c>
      <c r="H420" s="49"/>
      <c r="I420" s="6">
        <f>K420*0.06+J420</f>
        <v>147.34979999999999</v>
      </c>
      <c r="J420" s="6">
        <v>34.44</v>
      </c>
      <c r="K420" s="6">
        <v>1881.83</v>
      </c>
      <c r="L420" s="5"/>
      <c r="M420" s="6"/>
      <c r="N420" s="6"/>
      <c r="O420" s="64"/>
    </row>
    <row r="421" spans="1:15" x14ac:dyDescent="0.25">
      <c r="A421" s="44"/>
      <c r="B421" s="44"/>
      <c r="C421" s="44"/>
      <c r="D421" s="51">
        <v>42723</v>
      </c>
      <c r="E421" s="51" t="s">
        <v>434</v>
      </c>
      <c r="F421" s="9">
        <v>42736</v>
      </c>
      <c r="G421" s="9">
        <v>42916</v>
      </c>
      <c r="H421" s="49"/>
      <c r="I421" s="6"/>
      <c r="J421" s="5"/>
      <c r="K421" s="5"/>
      <c r="L421" s="6">
        <v>125.45</v>
      </c>
      <c r="M421" s="6">
        <v>27.54</v>
      </c>
      <c r="N421" s="6">
        <v>1631.79</v>
      </c>
      <c r="O421" s="63"/>
    </row>
    <row r="422" spans="1:15" x14ac:dyDescent="0.25">
      <c r="A422" s="44"/>
      <c r="B422" s="44"/>
      <c r="C422" s="44"/>
      <c r="D422" s="52"/>
      <c r="E422" s="52"/>
      <c r="F422" s="9">
        <v>42917</v>
      </c>
      <c r="G422" s="9">
        <v>43100</v>
      </c>
      <c r="H422" s="49"/>
      <c r="I422" s="6"/>
      <c r="J422" s="5"/>
      <c r="K422" s="5"/>
      <c r="L422" s="6">
        <v>129.72</v>
      </c>
      <c r="M422" s="6">
        <v>30.32</v>
      </c>
      <c r="N422" s="6">
        <v>1656.68</v>
      </c>
      <c r="O422" s="64"/>
    </row>
    <row r="423" spans="1:15" x14ac:dyDescent="0.25">
      <c r="A423" s="44" t="s">
        <v>16</v>
      </c>
      <c r="B423" s="44" t="s">
        <v>43</v>
      </c>
      <c r="C423" s="44" t="s">
        <v>23</v>
      </c>
      <c r="D423" s="51">
        <v>42706</v>
      </c>
      <c r="E423" s="51" t="s">
        <v>332</v>
      </c>
      <c r="F423" s="9">
        <v>42736</v>
      </c>
      <c r="G423" s="9">
        <v>42916</v>
      </c>
      <c r="H423" s="49"/>
      <c r="I423" s="6">
        <f>K423*0.06+J423</f>
        <v>357.88459999999998</v>
      </c>
      <c r="J423" s="6">
        <v>63.5</v>
      </c>
      <c r="K423" s="6">
        <v>4906.41</v>
      </c>
      <c r="L423" s="5"/>
      <c r="M423" s="6"/>
      <c r="N423" s="6"/>
      <c r="O423" s="63"/>
    </row>
    <row r="424" spans="1:15" x14ac:dyDescent="0.25">
      <c r="A424" s="44"/>
      <c r="B424" s="44"/>
      <c r="C424" s="44"/>
      <c r="D424" s="52"/>
      <c r="E424" s="52"/>
      <c r="F424" s="9">
        <v>42917</v>
      </c>
      <c r="G424" s="9">
        <v>43100</v>
      </c>
      <c r="H424" s="49"/>
      <c r="I424" s="6">
        <f>K424*0.06+J424</f>
        <v>359.15459999999996</v>
      </c>
      <c r="J424" s="6">
        <v>64.77</v>
      </c>
      <c r="K424" s="6">
        <v>4906.41</v>
      </c>
      <c r="L424" s="5"/>
      <c r="M424" s="6"/>
      <c r="N424" s="6"/>
      <c r="O424" s="64"/>
    </row>
    <row r="425" spans="1:15" x14ac:dyDescent="0.25">
      <c r="A425" s="44"/>
      <c r="B425" s="44"/>
      <c r="C425" s="44"/>
      <c r="D425" s="51">
        <v>42723</v>
      </c>
      <c r="E425" s="51" t="s">
        <v>434</v>
      </c>
      <c r="F425" s="9">
        <v>42736</v>
      </c>
      <c r="G425" s="9">
        <v>42916</v>
      </c>
      <c r="H425" s="49"/>
      <c r="I425" s="6"/>
      <c r="J425" s="5"/>
      <c r="K425" s="5"/>
      <c r="L425" s="6">
        <v>118.11</v>
      </c>
      <c r="M425" s="6">
        <v>21.44</v>
      </c>
      <c r="N425" s="6">
        <v>1611.2</v>
      </c>
      <c r="O425" s="63"/>
    </row>
    <row r="426" spans="1:15" x14ac:dyDescent="0.25">
      <c r="A426" s="44"/>
      <c r="B426" s="44"/>
      <c r="C426" s="44"/>
      <c r="D426" s="52"/>
      <c r="E426" s="52"/>
      <c r="F426" s="9">
        <v>42917</v>
      </c>
      <c r="G426" s="9">
        <v>43100</v>
      </c>
      <c r="H426" s="49"/>
      <c r="I426" s="6"/>
      <c r="J426" s="5"/>
      <c r="K426" s="5"/>
      <c r="L426" s="6">
        <v>122.13</v>
      </c>
      <c r="M426" s="6">
        <v>22.02</v>
      </c>
      <c r="N426" s="6">
        <v>1668.42</v>
      </c>
      <c r="O426" s="64"/>
    </row>
    <row r="427" spans="1:15" x14ac:dyDescent="0.25">
      <c r="A427" s="44" t="s">
        <v>16</v>
      </c>
      <c r="B427" s="44" t="s">
        <v>44</v>
      </c>
      <c r="C427" s="44" t="s">
        <v>18</v>
      </c>
      <c r="D427" s="51">
        <v>42720</v>
      </c>
      <c r="E427" s="51" t="s">
        <v>344</v>
      </c>
      <c r="F427" s="9">
        <v>42736</v>
      </c>
      <c r="G427" s="9">
        <v>42916</v>
      </c>
      <c r="H427" s="49"/>
      <c r="I427" s="6">
        <f>K427*0.06+J427</f>
        <v>143.09</v>
      </c>
      <c r="J427" s="6">
        <v>32.119999999999997</v>
      </c>
      <c r="K427" s="6">
        <v>1849.5</v>
      </c>
      <c r="L427" s="5"/>
      <c r="M427" s="6"/>
      <c r="N427" s="6"/>
      <c r="O427" s="63"/>
    </row>
    <row r="428" spans="1:15" x14ac:dyDescent="0.25">
      <c r="A428" s="44"/>
      <c r="B428" s="44"/>
      <c r="C428" s="44"/>
      <c r="D428" s="52"/>
      <c r="E428" s="52"/>
      <c r="F428" s="9">
        <v>42917</v>
      </c>
      <c r="G428" s="9">
        <v>43100</v>
      </c>
      <c r="H428" s="49"/>
      <c r="I428" s="6">
        <f>K428*0.06+J428</f>
        <v>147.34979999999999</v>
      </c>
      <c r="J428" s="6">
        <v>34.44</v>
      </c>
      <c r="K428" s="6">
        <v>1881.83</v>
      </c>
      <c r="L428" s="5"/>
      <c r="M428" s="6"/>
      <c r="N428" s="6"/>
      <c r="O428" s="64"/>
    </row>
    <row r="429" spans="1:15" x14ac:dyDescent="0.25">
      <c r="A429" s="44"/>
      <c r="B429" s="44"/>
      <c r="C429" s="44"/>
      <c r="D429" s="51">
        <v>42723</v>
      </c>
      <c r="E429" s="51" t="s">
        <v>434</v>
      </c>
      <c r="F429" s="9">
        <v>42736</v>
      </c>
      <c r="G429" s="9">
        <v>42916</v>
      </c>
      <c r="H429" s="49"/>
      <c r="I429" s="6"/>
      <c r="J429" s="5"/>
      <c r="K429" s="5"/>
      <c r="L429" s="6">
        <v>120.32</v>
      </c>
      <c r="M429" s="6">
        <v>26.42</v>
      </c>
      <c r="N429" s="6">
        <v>1565.06</v>
      </c>
      <c r="O429" s="63"/>
    </row>
    <row r="430" spans="1:15" x14ac:dyDescent="0.25">
      <c r="A430" s="44"/>
      <c r="B430" s="44"/>
      <c r="C430" s="44"/>
      <c r="D430" s="52"/>
      <c r="E430" s="52"/>
      <c r="F430" s="9">
        <v>42917</v>
      </c>
      <c r="G430" s="9">
        <v>43100</v>
      </c>
      <c r="H430" s="49"/>
      <c r="I430" s="6"/>
      <c r="J430" s="5"/>
      <c r="K430" s="5"/>
      <c r="L430" s="6">
        <v>124.41</v>
      </c>
      <c r="M430" s="6">
        <v>29.08</v>
      </c>
      <c r="N430" s="6">
        <v>1588.86</v>
      </c>
      <c r="O430" s="64"/>
    </row>
    <row r="431" spans="1:15" x14ac:dyDescent="0.25">
      <c r="A431" s="44" t="s">
        <v>16</v>
      </c>
      <c r="B431" s="44" t="s">
        <v>44</v>
      </c>
      <c r="C431" s="47" t="s">
        <v>266</v>
      </c>
      <c r="D431" s="51">
        <v>42706</v>
      </c>
      <c r="E431" s="51" t="s">
        <v>432</v>
      </c>
      <c r="F431" s="9">
        <v>42736</v>
      </c>
      <c r="G431" s="9">
        <v>42916</v>
      </c>
      <c r="H431" s="49"/>
      <c r="I431" s="6">
        <f>K431*0.06+J431</f>
        <v>413.03980000000001</v>
      </c>
      <c r="J431" s="6">
        <v>169.45</v>
      </c>
      <c r="K431" s="6">
        <v>4059.83</v>
      </c>
      <c r="L431" s="6"/>
      <c r="M431" s="6"/>
      <c r="N431" s="6"/>
      <c r="O431" s="63"/>
    </row>
    <row r="432" spans="1:15" x14ac:dyDescent="0.25">
      <c r="A432" s="44"/>
      <c r="B432" s="44"/>
      <c r="C432" s="46"/>
      <c r="D432" s="52"/>
      <c r="E432" s="52"/>
      <c r="F432" s="9">
        <v>42917</v>
      </c>
      <c r="G432" s="9">
        <v>43100</v>
      </c>
      <c r="H432" s="49"/>
      <c r="I432" s="6">
        <f>K432*0.06+J432</f>
        <v>418.1198</v>
      </c>
      <c r="J432" s="6">
        <v>174.53</v>
      </c>
      <c r="K432" s="6">
        <v>4059.83</v>
      </c>
      <c r="L432" s="6"/>
      <c r="M432" s="6"/>
      <c r="N432" s="6"/>
      <c r="O432" s="64"/>
    </row>
    <row r="433" spans="1:15" x14ac:dyDescent="0.25">
      <c r="A433" s="44"/>
      <c r="B433" s="44"/>
      <c r="C433" s="46"/>
      <c r="D433" s="51" t="s">
        <v>17</v>
      </c>
      <c r="E433" s="51" t="s">
        <v>17</v>
      </c>
      <c r="F433" s="9">
        <v>42736</v>
      </c>
      <c r="G433" s="9">
        <v>42916</v>
      </c>
      <c r="H433" s="49"/>
      <c r="I433" s="6"/>
      <c r="J433" s="5"/>
      <c r="K433" s="5"/>
      <c r="L433" s="6" t="s">
        <v>17</v>
      </c>
      <c r="M433" s="6" t="s">
        <v>17</v>
      </c>
      <c r="N433" s="6" t="s">
        <v>17</v>
      </c>
      <c r="O433" s="63"/>
    </row>
    <row r="434" spans="1:15" x14ac:dyDescent="0.25">
      <c r="A434" s="44"/>
      <c r="B434" s="44"/>
      <c r="C434" s="48"/>
      <c r="D434" s="52"/>
      <c r="E434" s="52"/>
      <c r="F434" s="9">
        <v>42917</v>
      </c>
      <c r="G434" s="9">
        <v>43100</v>
      </c>
      <c r="H434" s="49"/>
      <c r="I434" s="6"/>
      <c r="J434" s="5"/>
      <c r="K434" s="5"/>
      <c r="L434" s="6" t="s">
        <v>17</v>
      </c>
      <c r="M434" s="6" t="s">
        <v>17</v>
      </c>
      <c r="N434" s="6" t="s">
        <v>17</v>
      </c>
      <c r="O434" s="64"/>
    </row>
    <row r="435" spans="1:15" x14ac:dyDescent="0.25">
      <c r="A435" s="44" t="s">
        <v>16</v>
      </c>
      <c r="B435" s="44" t="s">
        <v>44</v>
      </c>
      <c r="C435" s="47" t="s">
        <v>23</v>
      </c>
      <c r="D435" s="51">
        <v>42706</v>
      </c>
      <c r="E435" s="51" t="s">
        <v>332</v>
      </c>
      <c r="F435" s="9">
        <v>42736</v>
      </c>
      <c r="G435" s="9">
        <v>42916</v>
      </c>
      <c r="H435" s="49"/>
      <c r="I435" s="6">
        <f>K435*0.06+J435</f>
        <v>573.14800000000002</v>
      </c>
      <c r="J435" s="6">
        <v>110.89</v>
      </c>
      <c r="K435" s="6">
        <v>7704.3</v>
      </c>
      <c r="L435" s="6"/>
      <c r="M435" s="6"/>
      <c r="N435" s="6"/>
      <c r="O435" s="63"/>
    </row>
    <row r="436" spans="1:15" x14ac:dyDescent="0.25">
      <c r="A436" s="44"/>
      <c r="B436" s="44"/>
      <c r="C436" s="46"/>
      <c r="D436" s="52"/>
      <c r="E436" s="52"/>
      <c r="F436" s="9">
        <v>42917</v>
      </c>
      <c r="G436" s="9">
        <v>43100</v>
      </c>
      <c r="H436" s="49"/>
      <c r="I436" s="6">
        <f>K436*0.06+J436</f>
        <v>571.9366</v>
      </c>
      <c r="J436" s="6">
        <v>104.95</v>
      </c>
      <c r="K436" s="6">
        <v>7783.11</v>
      </c>
      <c r="L436" s="6"/>
      <c r="M436" s="6"/>
      <c r="N436" s="6"/>
      <c r="O436" s="64"/>
    </row>
    <row r="437" spans="1:15" x14ac:dyDescent="0.25">
      <c r="A437" s="44"/>
      <c r="B437" s="44"/>
      <c r="C437" s="46"/>
      <c r="D437" s="51">
        <v>42723</v>
      </c>
      <c r="E437" s="51" t="s">
        <v>434</v>
      </c>
      <c r="F437" s="9">
        <v>42736</v>
      </c>
      <c r="G437" s="9">
        <v>42916</v>
      </c>
      <c r="H437" s="49"/>
      <c r="I437" s="6"/>
      <c r="J437" s="6"/>
      <c r="K437" s="6"/>
      <c r="L437" s="6">
        <v>120.32</v>
      </c>
      <c r="M437" s="6">
        <v>23.28</v>
      </c>
      <c r="N437" s="6">
        <v>1617.35</v>
      </c>
      <c r="O437" s="63"/>
    </row>
    <row r="438" spans="1:15" x14ac:dyDescent="0.25">
      <c r="A438" s="44"/>
      <c r="B438" s="44"/>
      <c r="C438" s="48"/>
      <c r="D438" s="52"/>
      <c r="E438" s="52"/>
      <c r="F438" s="9">
        <v>42917</v>
      </c>
      <c r="G438" s="9">
        <v>43100</v>
      </c>
      <c r="H438" s="49"/>
      <c r="I438" s="6"/>
      <c r="J438" s="6"/>
      <c r="K438" s="6"/>
      <c r="L438" s="6">
        <v>124.41</v>
      </c>
      <c r="M438" s="6">
        <v>22.83</v>
      </c>
      <c r="N438" s="6">
        <v>1693.01</v>
      </c>
      <c r="O438" s="64"/>
    </row>
    <row r="439" spans="1:15" x14ac:dyDescent="0.25">
      <c r="A439" s="44" t="s">
        <v>16</v>
      </c>
      <c r="B439" s="44" t="s">
        <v>45</v>
      </c>
      <c r="C439" s="44" t="s">
        <v>439</v>
      </c>
      <c r="D439" s="51">
        <v>42720</v>
      </c>
      <c r="E439" s="51" t="s">
        <v>344</v>
      </c>
      <c r="F439" s="9">
        <v>42736</v>
      </c>
      <c r="G439" s="9">
        <v>42916</v>
      </c>
      <c r="H439" s="49"/>
      <c r="I439" s="6">
        <f>K439*0.06+J439</f>
        <v>143.09</v>
      </c>
      <c r="J439" s="6">
        <v>32.119999999999997</v>
      </c>
      <c r="K439" s="6">
        <v>1849.5</v>
      </c>
      <c r="L439" s="5"/>
      <c r="M439" s="6"/>
      <c r="N439" s="6"/>
      <c r="O439" s="63"/>
    </row>
    <row r="440" spans="1:15" x14ac:dyDescent="0.25">
      <c r="A440" s="44"/>
      <c r="B440" s="44"/>
      <c r="C440" s="44"/>
      <c r="D440" s="52"/>
      <c r="E440" s="52"/>
      <c r="F440" s="9">
        <v>42917</v>
      </c>
      <c r="G440" s="9">
        <v>43100</v>
      </c>
      <c r="H440" s="49"/>
      <c r="I440" s="6">
        <f>K440*0.06+J440</f>
        <v>147.34979999999999</v>
      </c>
      <c r="J440" s="6">
        <v>34.44</v>
      </c>
      <c r="K440" s="6">
        <v>1881.83</v>
      </c>
      <c r="L440" s="5"/>
      <c r="M440" s="6"/>
      <c r="N440" s="6"/>
      <c r="O440" s="64"/>
    </row>
    <row r="441" spans="1:15" x14ac:dyDescent="0.25">
      <c r="A441" s="44"/>
      <c r="B441" s="44"/>
      <c r="C441" s="44"/>
      <c r="D441" s="51">
        <v>42723</v>
      </c>
      <c r="E441" s="51" t="s">
        <v>434</v>
      </c>
      <c r="F441" s="9">
        <v>42736</v>
      </c>
      <c r="G441" s="9">
        <v>42916</v>
      </c>
      <c r="H441" s="49"/>
      <c r="I441" s="6"/>
      <c r="J441" s="5"/>
      <c r="K441" s="5"/>
      <c r="L441" s="6">
        <v>143.94999999999999</v>
      </c>
      <c r="M441" s="6">
        <v>34.61</v>
      </c>
      <c r="N441" s="6">
        <v>1822.35</v>
      </c>
      <c r="O441" s="63"/>
    </row>
    <row r="442" spans="1:15" x14ac:dyDescent="0.25">
      <c r="A442" s="44"/>
      <c r="B442" s="44"/>
      <c r="C442" s="44"/>
      <c r="D442" s="52"/>
      <c r="E442" s="52"/>
      <c r="F442" s="9">
        <v>42917</v>
      </c>
      <c r="G442" s="9">
        <v>43100</v>
      </c>
      <c r="H442" s="49"/>
      <c r="I442" s="6"/>
      <c r="J442" s="5"/>
      <c r="K442" s="5"/>
      <c r="L442" s="6">
        <v>148.35</v>
      </c>
      <c r="M442" s="6">
        <v>35.44</v>
      </c>
      <c r="N442" s="6">
        <v>1881.83</v>
      </c>
      <c r="O442" s="64"/>
    </row>
    <row r="443" spans="1:15" x14ac:dyDescent="0.25">
      <c r="A443" s="44" t="s">
        <v>16</v>
      </c>
      <c r="B443" s="44" t="s">
        <v>45</v>
      </c>
      <c r="C443" s="44" t="s">
        <v>18</v>
      </c>
      <c r="D443" s="51">
        <v>42720</v>
      </c>
      <c r="E443" s="51" t="s">
        <v>344</v>
      </c>
      <c r="F443" s="9">
        <v>42736</v>
      </c>
      <c r="G443" s="9">
        <v>42916</v>
      </c>
      <c r="H443" s="49"/>
      <c r="I443" s="6">
        <f>K443*0.06+J443</f>
        <v>143.09</v>
      </c>
      <c r="J443" s="6">
        <v>32.119999999999997</v>
      </c>
      <c r="K443" s="6">
        <v>1849.5</v>
      </c>
      <c r="L443" s="5"/>
      <c r="M443" s="6"/>
      <c r="N443" s="6"/>
      <c r="O443" s="63"/>
    </row>
    <row r="444" spans="1:15" x14ac:dyDescent="0.25">
      <c r="A444" s="44"/>
      <c r="B444" s="44"/>
      <c r="C444" s="44"/>
      <c r="D444" s="52"/>
      <c r="E444" s="52"/>
      <c r="F444" s="9">
        <v>42917</v>
      </c>
      <c r="G444" s="9">
        <v>43100</v>
      </c>
      <c r="H444" s="49"/>
      <c r="I444" s="6">
        <f>K444*0.06+J444</f>
        <v>147.34979999999999</v>
      </c>
      <c r="J444" s="6">
        <v>34.44</v>
      </c>
      <c r="K444" s="6">
        <v>1881.83</v>
      </c>
      <c r="L444" s="5"/>
      <c r="M444" s="6"/>
      <c r="N444" s="6"/>
      <c r="O444" s="64"/>
    </row>
    <row r="445" spans="1:15" x14ac:dyDescent="0.25">
      <c r="A445" s="44"/>
      <c r="B445" s="44"/>
      <c r="C445" s="44"/>
      <c r="D445" s="51">
        <v>42723</v>
      </c>
      <c r="E445" s="51" t="s">
        <v>434</v>
      </c>
      <c r="F445" s="9">
        <v>42736</v>
      </c>
      <c r="G445" s="9">
        <v>42916</v>
      </c>
      <c r="H445" s="49"/>
      <c r="I445" s="6"/>
      <c r="J445" s="5"/>
      <c r="K445" s="5"/>
      <c r="L445" s="6">
        <v>140.1</v>
      </c>
      <c r="M445" s="6">
        <v>30.76</v>
      </c>
      <c r="N445" s="6">
        <v>1822.35</v>
      </c>
      <c r="O445" s="63"/>
    </row>
    <row r="446" spans="1:15" x14ac:dyDescent="0.25">
      <c r="A446" s="44"/>
      <c r="B446" s="44"/>
      <c r="C446" s="44"/>
      <c r="D446" s="52"/>
      <c r="E446" s="52"/>
      <c r="F446" s="9">
        <v>42917</v>
      </c>
      <c r="G446" s="9">
        <v>43100</v>
      </c>
      <c r="H446" s="49"/>
      <c r="I446" s="6"/>
      <c r="J446" s="5"/>
      <c r="K446" s="5"/>
      <c r="L446" s="6">
        <v>144.86000000000001</v>
      </c>
      <c r="M446" s="6">
        <v>33.86</v>
      </c>
      <c r="N446" s="6">
        <v>1850.03</v>
      </c>
      <c r="O446" s="64"/>
    </row>
    <row r="447" spans="1:15" x14ac:dyDescent="0.25">
      <c r="A447" s="44" t="s">
        <v>16</v>
      </c>
      <c r="B447" s="44" t="s">
        <v>42</v>
      </c>
      <c r="C447" s="44" t="s">
        <v>46</v>
      </c>
      <c r="D447" s="51">
        <v>42706</v>
      </c>
      <c r="E447" s="51" t="s">
        <v>435</v>
      </c>
      <c r="F447" s="9">
        <v>42736</v>
      </c>
      <c r="G447" s="9">
        <v>42916</v>
      </c>
      <c r="H447" s="49"/>
      <c r="I447" s="6">
        <f>K447*0.06+J447</f>
        <v>400.30939999999998</v>
      </c>
      <c r="J447" s="6">
        <v>66.8</v>
      </c>
      <c r="K447" s="6">
        <v>5558.49</v>
      </c>
      <c r="L447" s="5"/>
      <c r="M447" s="6"/>
      <c r="N447" s="6"/>
      <c r="O447" s="70" t="s">
        <v>40</v>
      </c>
    </row>
    <row r="448" spans="1:15" x14ac:dyDescent="0.25">
      <c r="A448" s="44"/>
      <c r="B448" s="44"/>
      <c r="C448" s="44"/>
      <c r="D448" s="52"/>
      <c r="E448" s="52"/>
      <c r="F448" s="9">
        <v>42917</v>
      </c>
      <c r="G448" s="9">
        <v>43100</v>
      </c>
      <c r="H448" s="49"/>
      <c r="I448" s="6">
        <f>K448*0.06+J448</f>
        <v>426.07679999999999</v>
      </c>
      <c r="J448" s="6">
        <v>91.8</v>
      </c>
      <c r="K448" s="6">
        <v>5571.28</v>
      </c>
      <c r="L448" s="5"/>
      <c r="M448" s="6"/>
      <c r="N448" s="6"/>
      <c r="O448" s="70"/>
    </row>
    <row r="449" spans="1:15" x14ac:dyDescent="0.25">
      <c r="A449" s="44"/>
      <c r="B449" s="44"/>
      <c r="C449" s="44"/>
      <c r="D449" s="51">
        <v>42723</v>
      </c>
      <c r="E449" s="51" t="s">
        <v>434</v>
      </c>
      <c r="F449" s="9">
        <v>42736</v>
      </c>
      <c r="G449" s="9">
        <v>42916</v>
      </c>
      <c r="H449" s="49"/>
      <c r="I449" s="6"/>
      <c r="J449" s="5"/>
      <c r="K449" s="5"/>
      <c r="L449" s="6">
        <v>124.04</v>
      </c>
      <c r="M449" s="6">
        <v>20.7</v>
      </c>
      <c r="N449" s="6">
        <v>1722.36</v>
      </c>
      <c r="O449" s="70" t="s">
        <v>40</v>
      </c>
    </row>
    <row r="450" spans="1:15" x14ac:dyDescent="0.25">
      <c r="A450" s="44"/>
      <c r="B450" s="44"/>
      <c r="C450" s="44"/>
      <c r="D450" s="52"/>
      <c r="E450" s="52"/>
      <c r="F450" s="9">
        <v>42917</v>
      </c>
      <c r="G450" s="9">
        <v>43100</v>
      </c>
      <c r="H450" s="49"/>
      <c r="I450" s="6"/>
      <c r="J450" s="5"/>
      <c r="K450" s="5"/>
      <c r="L450" s="6">
        <v>124.04</v>
      </c>
      <c r="M450" s="6">
        <v>20.7</v>
      </c>
      <c r="N450" s="6">
        <v>1722.36</v>
      </c>
      <c r="O450" s="70"/>
    </row>
    <row r="451" spans="1:15" x14ac:dyDescent="0.25">
      <c r="A451" s="44" t="s">
        <v>16</v>
      </c>
      <c r="B451" s="44" t="s">
        <v>47</v>
      </c>
      <c r="C451" s="44" t="s">
        <v>46</v>
      </c>
      <c r="D451" s="51">
        <v>42706</v>
      </c>
      <c r="E451" s="51" t="s">
        <v>435</v>
      </c>
      <c r="F451" s="9">
        <v>42736</v>
      </c>
      <c r="G451" s="9">
        <v>42916</v>
      </c>
      <c r="H451" s="49"/>
      <c r="I451" s="6">
        <f>K451*0.06+J451</f>
        <v>451.09019999999998</v>
      </c>
      <c r="J451" s="6">
        <v>60.51</v>
      </c>
      <c r="K451" s="6">
        <v>6509.67</v>
      </c>
      <c r="L451" s="5"/>
      <c r="M451" s="6"/>
      <c r="N451" s="6"/>
      <c r="O451" s="70" t="s">
        <v>40</v>
      </c>
    </row>
    <row r="452" spans="1:15" x14ac:dyDescent="0.25">
      <c r="A452" s="44"/>
      <c r="B452" s="44"/>
      <c r="C452" s="44"/>
      <c r="D452" s="52"/>
      <c r="E452" s="52"/>
      <c r="F452" s="9">
        <v>42917</v>
      </c>
      <c r="G452" s="9">
        <v>43100</v>
      </c>
      <c r="H452" s="49"/>
      <c r="I452" s="6">
        <f>K452*0.06+J452</f>
        <v>460.66120000000001</v>
      </c>
      <c r="J452" s="6">
        <v>61.72</v>
      </c>
      <c r="K452" s="6">
        <v>6649.02</v>
      </c>
      <c r="L452" s="5"/>
      <c r="M452" s="6"/>
      <c r="N452" s="6"/>
      <c r="O452" s="70"/>
    </row>
    <row r="453" spans="1:15" x14ac:dyDescent="0.25">
      <c r="A453" s="44"/>
      <c r="B453" s="44"/>
      <c r="C453" s="44"/>
      <c r="D453" s="51">
        <v>42723</v>
      </c>
      <c r="E453" s="51" t="s">
        <v>434</v>
      </c>
      <c r="F453" s="9">
        <v>42736</v>
      </c>
      <c r="G453" s="9">
        <v>42916</v>
      </c>
      <c r="H453" s="49"/>
      <c r="I453" s="6"/>
      <c r="J453" s="5"/>
      <c r="K453" s="5"/>
      <c r="L453" s="6">
        <v>149.69999999999999</v>
      </c>
      <c r="M453" s="6">
        <v>20.72</v>
      </c>
      <c r="N453" s="6">
        <v>2149.64</v>
      </c>
      <c r="O453" s="70" t="s">
        <v>40</v>
      </c>
    </row>
    <row r="454" spans="1:15" x14ac:dyDescent="0.25">
      <c r="A454" s="44"/>
      <c r="B454" s="44"/>
      <c r="C454" s="44"/>
      <c r="D454" s="52"/>
      <c r="E454" s="52"/>
      <c r="F454" s="9">
        <v>42917</v>
      </c>
      <c r="G454" s="9">
        <v>43100</v>
      </c>
      <c r="H454" s="49"/>
      <c r="I454" s="6"/>
      <c r="J454" s="5"/>
      <c r="K454" s="5"/>
      <c r="L454" s="6">
        <v>149.69999999999999</v>
      </c>
      <c r="M454" s="6">
        <v>20.72</v>
      </c>
      <c r="N454" s="6">
        <v>2149.64</v>
      </c>
      <c r="O454" s="70"/>
    </row>
    <row r="455" spans="1:15" x14ac:dyDescent="0.25">
      <c r="A455" s="44" t="s">
        <v>16</v>
      </c>
      <c r="B455" s="44" t="s">
        <v>48</v>
      </c>
      <c r="C455" s="44" t="s">
        <v>19</v>
      </c>
      <c r="D455" s="51">
        <v>42706</v>
      </c>
      <c r="E455" s="51" t="s">
        <v>433</v>
      </c>
      <c r="F455" s="9">
        <v>42736</v>
      </c>
      <c r="G455" s="9">
        <v>42916</v>
      </c>
      <c r="H455" s="49"/>
      <c r="I455" s="6">
        <f>K455*0.06+J455</f>
        <v>266.12939999999998</v>
      </c>
      <c r="J455" s="6">
        <v>60.42</v>
      </c>
      <c r="K455" s="6">
        <v>3428.49</v>
      </c>
      <c r="L455" s="5"/>
      <c r="M455" s="6"/>
      <c r="N455" s="6"/>
      <c r="O455" s="63"/>
    </row>
    <row r="456" spans="1:15" x14ac:dyDescent="0.25">
      <c r="A456" s="44"/>
      <c r="B456" s="44"/>
      <c r="C456" s="44"/>
      <c r="D456" s="52"/>
      <c r="E456" s="52"/>
      <c r="F456" s="9">
        <v>42917</v>
      </c>
      <c r="G456" s="9">
        <v>43100</v>
      </c>
      <c r="H456" s="49"/>
      <c r="I456" s="6">
        <f>K456*0.06+J456</f>
        <v>273.24040000000002</v>
      </c>
      <c r="J456" s="6">
        <v>66.64</v>
      </c>
      <c r="K456" s="6">
        <v>3443.34</v>
      </c>
      <c r="L456" s="5"/>
      <c r="M456" s="6"/>
      <c r="N456" s="6"/>
      <c r="O456" s="64"/>
    </row>
    <row r="457" spans="1:15" x14ac:dyDescent="0.25">
      <c r="A457" s="44"/>
      <c r="B457" s="44"/>
      <c r="C457" s="44"/>
      <c r="D457" s="51">
        <v>42723</v>
      </c>
      <c r="E457" s="51" t="s">
        <v>434</v>
      </c>
      <c r="F457" s="9">
        <v>42736</v>
      </c>
      <c r="G457" s="9">
        <v>42916</v>
      </c>
      <c r="H457" s="49"/>
      <c r="I457" s="6"/>
      <c r="J457" s="5"/>
      <c r="K457" s="5"/>
      <c r="L457" s="6">
        <v>128.22999999999999</v>
      </c>
      <c r="M457" s="6">
        <v>29.11</v>
      </c>
      <c r="N457" s="6">
        <v>1651.96</v>
      </c>
      <c r="O457" s="63"/>
    </row>
    <row r="458" spans="1:15" x14ac:dyDescent="0.25">
      <c r="A458" s="44"/>
      <c r="B458" s="44"/>
      <c r="C458" s="44"/>
      <c r="D458" s="52"/>
      <c r="E458" s="52"/>
      <c r="F458" s="9">
        <v>42917</v>
      </c>
      <c r="G458" s="9">
        <v>43100</v>
      </c>
      <c r="H458" s="49"/>
      <c r="I458" s="6"/>
      <c r="J458" s="5"/>
      <c r="K458" s="5"/>
      <c r="L458" s="6">
        <v>132.59</v>
      </c>
      <c r="M458" s="6">
        <v>32.340000000000003</v>
      </c>
      <c r="N458" s="6">
        <v>1670.88</v>
      </c>
      <c r="O458" s="64"/>
    </row>
    <row r="459" spans="1:15" x14ac:dyDescent="0.25">
      <c r="A459" s="44" t="s">
        <v>16</v>
      </c>
      <c r="B459" s="44" t="s">
        <v>49</v>
      </c>
      <c r="C459" s="44" t="s">
        <v>19</v>
      </c>
      <c r="D459" s="51">
        <v>42706</v>
      </c>
      <c r="E459" s="51" t="s">
        <v>433</v>
      </c>
      <c r="F459" s="9">
        <v>42736</v>
      </c>
      <c r="G459" s="9">
        <v>42916</v>
      </c>
      <c r="H459" s="49"/>
      <c r="I459" s="6">
        <f>K459*0.06+J459</f>
        <v>266.12939999999998</v>
      </c>
      <c r="J459" s="6">
        <v>60.42</v>
      </c>
      <c r="K459" s="6">
        <v>3428.49</v>
      </c>
      <c r="L459" s="5"/>
      <c r="M459" s="6"/>
      <c r="N459" s="6"/>
      <c r="O459" s="63"/>
    </row>
    <row r="460" spans="1:15" x14ac:dyDescent="0.25">
      <c r="A460" s="44"/>
      <c r="B460" s="44"/>
      <c r="C460" s="44"/>
      <c r="D460" s="52"/>
      <c r="E460" s="52"/>
      <c r="F460" s="9">
        <v>42917</v>
      </c>
      <c r="G460" s="9">
        <v>43100</v>
      </c>
      <c r="H460" s="49"/>
      <c r="I460" s="6">
        <f>K460*0.06+J460</f>
        <v>273.24040000000002</v>
      </c>
      <c r="J460" s="6">
        <v>66.64</v>
      </c>
      <c r="K460" s="6">
        <v>3443.34</v>
      </c>
      <c r="L460" s="5"/>
      <c r="M460" s="6"/>
      <c r="N460" s="6"/>
      <c r="O460" s="64"/>
    </row>
    <row r="461" spans="1:15" x14ac:dyDescent="0.25">
      <c r="A461" s="44"/>
      <c r="B461" s="44"/>
      <c r="C461" s="44"/>
      <c r="D461" s="51">
        <v>42723</v>
      </c>
      <c r="E461" s="51" t="s">
        <v>434</v>
      </c>
      <c r="F461" s="9">
        <v>42736</v>
      </c>
      <c r="G461" s="9">
        <v>42916</v>
      </c>
      <c r="H461" s="49"/>
      <c r="I461" s="6"/>
      <c r="J461" s="5"/>
      <c r="K461" s="5"/>
      <c r="L461" s="6">
        <v>131.79</v>
      </c>
      <c r="M461" s="6">
        <v>29.92</v>
      </c>
      <c r="N461" s="6">
        <v>1697.82</v>
      </c>
      <c r="O461" s="63"/>
    </row>
    <row r="462" spans="1:15" x14ac:dyDescent="0.25">
      <c r="A462" s="44"/>
      <c r="B462" s="44"/>
      <c r="C462" s="44"/>
      <c r="D462" s="52"/>
      <c r="E462" s="52"/>
      <c r="F462" s="9">
        <v>42917</v>
      </c>
      <c r="G462" s="9">
        <v>43100</v>
      </c>
      <c r="H462" s="49"/>
      <c r="I462" s="6"/>
      <c r="J462" s="5"/>
      <c r="K462" s="5"/>
      <c r="L462" s="6">
        <v>136.27000000000001</v>
      </c>
      <c r="M462" s="6">
        <v>33.229999999999997</v>
      </c>
      <c r="N462" s="6">
        <v>1717.26</v>
      </c>
      <c r="O462" s="64"/>
    </row>
    <row r="463" spans="1:15" x14ac:dyDescent="0.25">
      <c r="A463" s="44" t="s">
        <v>16</v>
      </c>
      <c r="B463" s="44" t="s">
        <v>50</v>
      </c>
      <c r="C463" s="44" t="s">
        <v>20</v>
      </c>
      <c r="D463" s="51">
        <v>42706</v>
      </c>
      <c r="E463" s="51" t="s">
        <v>342</v>
      </c>
      <c r="F463" s="9">
        <v>42736</v>
      </c>
      <c r="G463" s="9">
        <v>42916</v>
      </c>
      <c r="H463" s="49"/>
      <c r="I463" s="6">
        <f>K463*0.06+J463</f>
        <v>267.47719999999998</v>
      </c>
      <c r="J463" s="6">
        <v>57.35</v>
      </c>
      <c r="K463" s="6">
        <v>3502.12</v>
      </c>
      <c r="L463" s="5"/>
      <c r="M463" s="6"/>
      <c r="N463" s="6"/>
      <c r="O463" s="70" t="s">
        <v>40</v>
      </c>
    </row>
    <row r="464" spans="1:15" x14ac:dyDescent="0.25">
      <c r="A464" s="44"/>
      <c r="B464" s="44"/>
      <c r="C464" s="44"/>
      <c r="D464" s="52"/>
      <c r="E464" s="52"/>
      <c r="F464" s="9">
        <v>42917</v>
      </c>
      <c r="G464" s="9">
        <v>43100</v>
      </c>
      <c r="H464" s="49"/>
      <c r="I464" s="6">
        <f>K464*0.06+J464</f>
        <v>269.9316</v>
      </c>
      <c r="J464" s="6">
        <v>58.5</v>
      </c>
      <c r="K464" s="6">
        <v>3523.86</v>
      </c>
      <c r="L464" s="5"/>
      <c r="M464" s="6"/>
      <c r="N464" s="6"/>
      <c r="O464" s="70"/>
    </row>
    <row r="465" spans="1:15" x14ac:dyDescent="0.25">
      <c r="A465" s="44"/>
      <c r="B465" s="44"/>
      <c r="C465" s="44"/>
      <c r="D465" s="51">
        <v>42723</v>
      </c>
      <c r="E465" s="51" t="s">
        <v>434</v>
      </c>
      <c r="F465" s="9">
        <v>42736</v>
      </c>
      <c r="G465" s="9">
        <v>42916</v>
      </c>
      <c r="H465" s="49"/>
      <c r="I465" s="6"/>
      <c r="J465" s="5"/>
      <c r="K465" s="5"/>
      <c r="L465" s="6">
        <v>127.89</v>
      </c>
      <c r="M465" s="6">
        <v>27.42</v>
      </c>
      <c r="N465" s="6">
        <v>1674.48</v>
      </c>
      <c r="O465" s="70" t="s">
        <v>40</v>
      </c>
    </row>
    <row r="466" spans="1:15" x14ac:dyDescent="0.25">
      <c r="A466" s="44"/>
      <c r="B466" s="44"/>
      <c r="C466" s="44"/>
      <c r="D466" s="52"/>
      <c r="E466" s="52"/>
      <c r="F466" s="9">
        <v>42917</v>
      </c>
      <c r="G466" s="9">
        <v>43100</v>
      </c>
      <c r="H466" s="49"/>
      <c r="I466" s="6"/>
      <c r="J466" s="5"/>
      <c r="K466" s="5"/>
      <c r="L466" s="6">
        <v>127.89</v>
      </c>
      <c r="M466" s="6">
        <v>27.42</v>
      </c>
      <c r="N466" s="6">
        <v>1674.48</v>
      </c>
      <c r="O466" s="70"/>
    </row>
    <row r="467" spans="1:15" x14ac:dyDescent="0.25">
      <c r="A467" s="44"/>
      <c r="B467" s="44" t="s">
        <v>47</v>
      </c>
      <c r="C467" s="44" t="s">
        <v>20</v>
      </c>
      <c r="D467" s="51">
        <v>42706</v>
      </c>
      <c r="E467" s="51" t="s">
        <v>342</v>
      </c>
      <c r="F467" s="9">
        <v>42736</v>
      </c>
      <c r="G467" s="9">
        <v>42916</v>
      </c>
      <c r="H467" s="49"/>
      <c r="I467" s="6">
        <f>K467*0.06+J467</f>
        <v>267.47719999999998</v>
      </c>
      <c r="J467" s="6">
        <v>57.35</v>
      </c>
      <c r="K467" s="6">
        <v>3502.12</v>
      </c>
      <c r="L467" s="5"/>
      <c r="M467" s="6"/>
      <c r="N467" s="6"/>
      <c r="O467" s="70" t="s">
        <v>40</v>
      </c>
    </row>
    <row r="468" spans="1:15" x14ac:dyDescent="0.25">
      <c r="A468" s="44"/>
      <c r="B468" s="44"/>
      <c r="C468" s="44"/>
      <c r="D468" s="52"/>
      <c r="E468" s="52"/>
      <c r="F468" s="9">
        <v>42917</v>
      </c>
      <c r="G468" s="9">
        <v>43100</v>
      </c>
      <c r="H468" s="49"/>
      <c r="I468" s="6">
        <f>K468*0.06+J468</f>
        <v>269.9316</v>
      </c>
      <c r="J468" s="6">
        <v>58.5</v>
      </c>
      <c r="K468" s="6">
        <v>3523.86</v>
      </c>
      <c r="L468" s="5"/>
      <c r="M468" s="6"/>
      <c r="N468" s="6"/>
      <c r="O468" s="70"/>
    </row>
    <row r="469" spans="1:15" x14ac:dyDescent="0.25">
      <c r="A469" s="44"/>
      <c r="B469" s="44"/>
      <c r="C469" s="44"/>
      <c r="D469" s="51">
        <v>42723</v>
      </c>
      <c r="E469" s="51" t="s">
        <v>434</v>
      </c>
      <c r="F469" s="9">
        <v>42736</v>
      </c>
      <c r="G469" s="9">
        <v>42916</v>
      </c>
      <c r="H469" s="49"/>
      <c r="I469" s="6"/>
      <c r="J469" s="5"/>
      <c r="K469" s="5"/>
      <c r="L469" s="6">
        <v>150.41</v>
      </c>
      <c r="M469" s="6">
        <v>32.25</v>
      </c>
      <c r="N469" s="6">
        <v>1969.34</v>
      </c>
      <c r="O469" s="70" t="s">
        <v>40</v>
      </c>
    </row>
    <row r="470" spans="1:15" x14ac:dyDescent="0.25">
      <c r="A470" s="44"/>
      <c r="B470" s="44"/>
      <c r="C470" s="44"/>
      <c r="D470" s="52"/>
      <c r="E470" s="52"/>
      <c r="F470" s="9">
        <v>42917</v>
      </c>
      <c r="G470" s="9">
        <v>43100</v>
      </c>
      <c r="H470" s="49"/>
      <c r="I470" s="6"/>
      <c r="J470" s="5"/>
      <c r="K470" s="5"/>
      <c r="L470" s="6">
        <v>150.41</v>
      </c>
      <c r="M470" s="6">
        <v>32.25</v>
      </c>
      <c r="N470" s="6">
        <v>1969.34</v>
      </c>
      <c r="O470" s="70"/>
    </row>
    <row r="471" spans="1:15" x14ac:dyDescent="0.25">
      <c r="A471" s="15">
        <v>9</v>
      </c>
      <c r="B471" s="85" t="s">
        <v>126</v>
      </c>
      <c r="C471" s="86"/>
      <c r="D471" s="86"/>
      <c r="E471" s="86"/>
      <c r="F471" s="86"/>
      <c r="G471" s="86"/>
      <c r="H471" s="86"/>
      <c r="I471" s="86"/>
      <c r="J471" s="86"/>
      <c r="K471" s="86"/>
      <c r="L471" s="86"/>
      <c r="M471" s="86"/>
      <c r="N471" s="86"/>
      <c r="O471" s="87"/>
    </row>
    <row r="472" spans="1:15" x14ac:dyDescent="0.25">
      <c r="A472" s="47" t="s">
        <v>30</v>
      </c>
      <c r="B472" s="47" t="s">
        <v>60</v>
      </c>
      <c r="C472" s="47" t="s">
        <v>333</v>
      </c>
      <c r="D472" s="49">
        <v>42720</v>
      </c>
      <c r="E472" s="49" t="s">
        <v>328</v>
      </c>
      <c r="F472" s="9">
        <v>42736</v>
      </c>
      <c r="G472" s="9">
        <v>42916</v>
      </c>
      <c r="H472" s="49"/>
      <c r="I472" s="6">
        <f>K472*0.06+J472</f>
        <v>181.77</v>
      </c>
      <c r="J472" s="6">
        <v>28.02</v>
      </c>
      <c r="K472" s="6">
        <v>2562.5</v>
      </c>
      <c r="L472" s="5"/>
      <c r="M472" s="6"/>
      <c r="N472" s="6"/>
      <c r="O472" s="58" t="s">
        <v>334</v>
      </c>
    </row>
    <row r="473" spans="1:15" x14ac:dyDescent="0.25">
      <c r="A473" s="46"/>
      <c r="B473" s="46"/>
      <c r="C473" s="46"/>
      <c r="D473" s="49"/>
      <c r="E473" s="49"/>
      <c r="F473" s="9">
        <v>42917</v>
      </c>
      <c r="G473" s="9">
        <v>43100</v>
      </c>
      <c r="H473" s="49"/>
      <c r="I473" s="6">
        <f>K473*0.06+J473</f>
        <v>187.93799999999999</v>
      </c>
      <c r="J473" s="6">
        <v>29.04</v>
      </c>
      <c r="K473" s="6">
        <v>2648.3</v>
      </c>
      <c r="L473" s="5"/>
      <c r="M473" s="6"/>
      <c r="N473" s="6"/>
      <c r="O473" s="59"/>
    </row>
    <row r="474" spans="1:15" x14ac:dyDescent="0.25">
      <c r="A474" s="46"/>
      <c r="B474" s="46"/>
      <c r="C474" s="46"/>
      <c r="D474" s="49">
        <v>42723</v>
      </c>
      <c r="E474" s="49" t="s">
        <v>430</v>
      </c>
      <c r="F474" s="9">
        <v>42736</v>
      </c>
      <c r="G474" s="9">
        <v>42916</v>
      </c>
      <c r="H474" s="49"/>
      <c r="I474" s="6"/>
      <c r="J474" s="5"/>
      <c r="K474" s="5"/>
      <c r="L474" s="6">
        <v>167.21</v>
      </c>
      <c r="M474" s="6">
        <v>27.83</v>
      </c>
      <c r="N474" s="6">
        <v>2322.9899999999998</v>
      </c>
      <c r="O474" s="59"/>
    </row>
    <row r="475" spans="1:15" x14ac:dyDescent="0.25">
      <c r="A475" s="46"/>
      <c r="B475" s="46"/>
      <c r="C475" s="46"/>
      <c r="D475" s="49"/>
      <c r="E475" s="49"/>
      <c r="F475" s="9">
        <v>42917</v>
      </c>
      <c r="G475" s="9">
        <v>43100</v>
      </c>
      <c r="H475" s="49"/>
      <c r="I475" s="6"/>
      <c r="J475" s="5"/>
      <c r="K475" s="5"/>
      <c r="L475" s="6">
        <v>170.55</v>
      </c>
      <c r="M475" s="6">
        <v>26.35</v>
      </c>
      <c r="N475" s="6">
        <v>2403.2800000000002</v>
      </c>
      <c r="O475" s="60"/>
    </row>
    <row r="476" spans="1:15" x14ac:dyDescent="0.25">
      <c r="A476" s="46"/>
      <c r="B476" s="46"/>
      <c r="C476" s="46"/>
      <c r="D476" s="49">
        <v>42720</v>
      </c>
      <c r="E476" s="49" t="s">
        <v>328</v>
      </c>
      <c r="F476" s="9">
        <v>42736</v>
      </c>
      <c r="G476" s="9">
        <v>42916</v>
      </c>
      <c r="H476" s="51"/>
      <c r="I476" s="6">
        <f>K476*0.06+J476</f>
        <v>319.74979999999999</v>
      </c>
      <c r="J476" s="6">
        <v>31.94</v>
      </c>
      <c r="K476" s="6">
        <v>4796.83</v>
      </c>
      <c r="L476" s="6"/>
      <c r="M476" s="6"/>
      <c r="N476" s="6"/>
      <c r="O476" s="58" t="s">
        <v>335</v>
      </c>
    </row>
    <row r="477" spans="1:15" x14ac:dyDescent="0.25">
      <c r="A477" s="48"/>
      <c r="B477" s="48"/>
      <c r="C477" s="48"/>
      <c r="D477" s="49"/>
      <c r="E477" s="49"/>
      <c r="F477" s="9">
        <v>42917</v>
      </c>
      <c r="G477" s="9">
        <v>43100</v>
      </c>
      <c r="H477" s="52"/>
      <c r="I477" s="6">
        <f>K477*0.06+J477</f>
        <v>329.90540000000004</v>
      </c>
      <c r="J477" s="6">
        <v>33.229999999999997</v>
      </c>
      <c r="K477" s="6">
        <v>4944.59</v>
      </c>
      <c r="L477" s="6"/>
      <c r="M477" s="6"/>
      <c r="N477" s="6"/>
      <c r="O477" s="60"/>
    </row>
    <row r="478" spans="1:15" x14ac:dyDescent="0.25">
      <c r="A478" s="44" t="s">
        <v>30</v>
      </c>
      <c r="B478" s="44" t="s">
        <v>89</v>
      </c>
      <c r="C478" s="44" t="s">
        <v>62</v>
      </c>
      <c r="D478" s="45">
        <v>42334</v>
      </c>
      <c r="E478" s="49" t="s">
        <v>299</v>
      </c>
      <c r="F478" s="9">
        <v>42736</v>
      </c>
      <c r="G478" s="9">
        <v>42916</v>
      </c>
      <c r="H478" s="47" t="s">
        <v>479</v>
      </c>
      <c r="I478" s="6">
        <f>K478*0.06+J478</f>
        <v>125.80199999999999</v>
      </c>
      <c r="J478" s="6">
        <v>16.350000000000001</v>
      </c>
      <c r="K478" s="6">
        <v>1824.2</v>
      </c>
      <c r="L478" s="6"/>
      <c r="M478" s="6"/>
      <c r="N478" s="6"/>
      <c r="O478" s="50"/>
    </row>
    <row r="479" spans="1:15" x14ac:dyDescent="0.25">
      <c r="A479" s="44"/>
      <c r="B479" s="44"/>
      <c r="C479" s="44"/>
      <c r="D479" s="45"/>
      <c r="E479" s="49"/>
      <c r="F479" s="9">
        <v>42917</v>
      </c>
      <c r="G479" s="9">
        <v>43100</v>
      </c>
      <c r="H479" s="48"/>
      <c r="I479" s="6">
        <f>K479*0.06+J479</f>
        <v>130.52519999999998</v>
      </c>
      <c r="J479" s="6">
        <v>16.53</v>
      </c>
      <c r="K479" s="6">
        <v>1899.92</v>
      </c>
      <c r="L479" s="6"/>
      <c r="M479" s="6"/>
      <c r="N479" s="6"/>
      <c r="O479" s="50"/>
    </row>
    <row r="480" spans="1:15" x14ac:dyDescent="0.25">
      <c r="A480" s="44"/>
      <c r="B480" s="44"/>
      <c r="C480" s="44"/>
      <c r="D480" s="51">
        <v>42723</v>
      </c>
      <c r="E480" s="49" t="s">
        <v>480</v>
      </c>
      <c r="F480" s="9">
        <v>42736</v>
      </c>
      <c r="G480" s="9">
        <v>42916</v>
      </c>
      <c r="H480" s="49"/>
      <c r="I480" s="6"/>
      <c r="J480" s="6"/>
      <c r="K480" s="6"/>
      <c r="L480" s="6">
        <v>132.08000000000001</v>
      </c>
      <c r="M480" s="6">
        <v>17.170000000000002</v>
      </c>
      <c r="N480" s="6">
        <v>1915.23</v>
      </c>
      <c r="O480" s="50"/>
    </row>
    <row r="481" spans="1:15" x14ac:dyDescent="0.25">
      <c r="A481" s="44"/>
      <c r="B481" s="44"/>
      <c r="C481" s="44"/>
      <c r="D481" s="52"/>
      <c r="E481" s="49"/>
      <c r="F481" s="9">
        <v>42917</v>
      </c>
      <c r="G481" s="9">
        <v>43100</v>
      </c>
      <c r="H481" s="49"/>
      <c r="I481" s="6"/>
      <c r="J481" s="6"/>
      <c r="K481" s="6"/>
      <c r="L481" s="6">
        <v>136.63</v>
      </c>
      <c r="M481" s="6">
        <v>17.809999999999999</v>
      </c>
      <c r="N481" s="6">
        <v>1980.35</v>
      </c>
      <c r="O481" s="50"/>
    </row>
    <row r="482" spans="1:15" x14ac:dyDescent="0.25">
      <c r="A482" s="44" t="s">
        <v>30</v>
      </c>
      <c r="B482" s="44" t="s">
        <v>90</v>
      </c>
      <c r="C482" s="44" t="s">
        <v>64</v>
      </c>
      <c r="D482" s="45">
        <v>42327</v>
      </c>
      <c r="E482" s="49" t="s">
        <v>300</v>
      </c>
      <c r="F482" s="9">
        <v>42736</v>
      </c>
      <c r="G482" s="9">
        <v>42916</v>
      </c>
      <c r="H482" s="47" t="s">
        <v>481</v>
      </c>
      <c r="I482" s="6">
        <f>K482*0.06+J482</f>
        <v>93.720399999999984</v>
      </c>
      <c r="J482" s="6">
        <v>12.52</v>
      </c>
      <c r="K482" s="17">
        <v>1353.34</v>
      </c>
      <c r="L482" s="3"/>
      <c r="M482" s="3"/>
      <c r="N482" s="3"/>
      <c r="O482" s="50"/>
    </row>
    <row r="483" spans="1:15" x14ac:dyDescent="0.25">
      <c r="A483" s="44"/>
      <c r="B483" s="44"/>
      <c r="C483" s="44"/>
      <c r="D483" s="45"/>
      <c r="E483" s="49"/>
      <c r="F483" s="9">
        <v>42917</v>
      </c>
      <c r="G483" s="9">
        <v>43100</v>
      </c>
      <c r="H483" s="48"/>
      <c r="I483" s="6">
        <f>K483*0.06+J483</f>
        <v>119.4374</v>
      </c>
      <c r="J483" s="6">
        <v>22.04</v>
      </c>
      <c r="K483" s="17">
        <v>1623.29</v>
      </c>
      <c r="L483" s="3"/>
      <c r="M483" s="3"/>
      <c r="N483" s="3"/>
      <c r="O483" s="50"/>
    </row>
    <row r="484" spans="1:15" x14ac:dyDescent="0.25">
      <c r="A484" s="44"/>
      <c r="B484" s="44"/>
      <c r="C484" s="44"/>
      <c r="D484" s="51">
        <v>42723</v>
      </c>
      <c r="E484" s="49" t="s">
        <v>480</v>
      </c>
      <c r="F484" s="9">
        <v>42736</v>
      </c>
      <c r="G484" s="9">
        <v>42916</v>
      </c>
      <c r="H484" s="49"/>
      <c r="I484" s="6"/>
      <c r="J484" s="6"/>
      <c r="K484" s="6"/>
      <c r="L484" s="6">
        <v>82.64</v>
      </c>
      <c r="M484" s="6">
        <v>11.04</v>
      </c>
      <c r="N484" s="6">
        <v>1193.3800000000001</v>
      </c>
      <c r="O484" s="50"/>
    </row>
    <row r="485" spans="1:15" x14ac:dyDescent="0.25">
      <c r="A485" s="44"/>
      <c r="B485" s="44"/>
      <c r="C485" s="44"/>
      <c r="D485" s="52"/>
      <c r="E485" s="49"/>
      <c r="F485" s="9">
        <v>42917</v>
      </c>
      <c r="G485" s="9">
        <v>43100</v>
      </c>
      <c r="H485" s="49"/>
      <c r="I485" s="6"/>
      <c r="J485" s="6"/>
      <c r="K485" s="6"/>
      <c r="L485" s="6">
        <v>95.04</v>
      </c>
      <c r="M485" s="6">
        <v>12.7</v>
      </c>
      <c r="N485" s="6">
        <v>1372.39</v>
      </c>
      <c r="O485" s="50"/>
    </row>
    <row r="486" spans="1:15" x14ac:dyDescent="0.25">
      <c r="A486" s="44" t="s">
        <v>30</v>
      </c>
      <c r="B486" s="44" t="s">
        <v>65</v>
      </c>
      <c r="C486" s="44" t="s">
        <v>263</v>
      </c>
      <c r="D486" s="45">
        <v>42327</v>
      </c>
      <c r="E486" s="49" t="s">
        <v>303</v>
      </c>
      <c r="F486" s="9">
        <v>42736</v>
      </c>
      <c r="G486" s="9">
        <v>42916</v>
      </c>
      <c r="H486" s="47" t="s">
        <v>483</v>
      </c>
      <c r="I486" s="6">
        <f>K486*0.06+J486</f>
        <v>164.97479999999999</v>
      </c>
      <c r="J486" s="6"/>
      <c r="K486" s="6">
        <v>2749.58</v>
      </c>
      <c r="L486" s="3"/>
      <c r="M486" s="3"/>
      <c r="N486" s="3"/>
      <c r="O486" s="50"/>
    </row>
    <row r="487" spans="1:15" x14ac:dyDescent="0.25">
      <c r="A487" s="44"/>
      <c r="B487" s="44"/>
      <c r="C487" s="44"/>
      <c r="D487" s="45"/>
      <c r="E487" s="49"/>
      <c r="F487" s="9">
        <v>42917</v>
      </c>
      <c r="G487" s="9">
        <v>43100</v>
      </c>
      <c r="H487" s="48"/>
      <c r="I487" s="6">
        <f>K487*0.06+J487</f>
        <v>172.05719999999999</v>
      </c>
      <c r="J487" s="6"/>
      <c r="K487" s="6">
        <v>2867.62</v>
      </c>
      <c r="L487" s="3"/>
      <c r="M487" s="3"/>
      <c r="N487" s="3"/>
      <c r="O487" s="50"/>
    </row>
    <row r="488" spans="1:15" x14ac:dyDescent="0.25">
      <c r="A488" s="44"/>
      <c r="B488" s="44"/>
      <c r="C488" s="44"/>
      <c r="D488" s="51">
        <v>42723</v>
      </c>
      <c r="E488" s="49" t="s">
        <v>480</v>
      </c>
      <c r="F488" s="9">
        <v>42736</v>
      </c>
      <c r="G488" s="9">
        <v>42916</v>
      </c>
      <c r="H488" s="3"/>
      <c r="I488" s="6"/>
      <c r="J488" s="6"/>
      <c r="K488" s="6"/>
      <c r="L488" s="6">
        <v>139.4</v>
      </c>
      <c r="M488" s="6">
        <v>30.23</v>
      </c>
      <c r="N488" s="6">
        <v>1819.5</v>
      </c>
      <c r="O488" s="53" t="s">
        <v>275</v>
      </c>
    </row>
    <row r="489" spans="1:15" x14ac:dyDescent="0.25">
      <c r="A489" s="44"/>
      <c r="B489" s="44"/>
      <c r="C489" s="44"/>
      <c r="D489" s="52"/>
      <c r="E489" s="49"/>
      <c r="F489" s="9">
        <v>42917</v>
      </c>
      <c r="G489" s="9">
        <v>43100</v>
      </c>
      <c r="H489" s="3"/>
      <c r="I489" s="6"/>
      <c r="J489" s="6"/>
      <c r="K489" s="6"/>
      <c r="L489" s="6">
        <v>144.13999999999999</v>
      </c>
      <c r="M489" s="6">
        <v>31.32</v>
      </c>
      <c r="N489" s="6">
        <v>1880.33</v>
      </c>
      <c r="O489" s="54"/>
    </row>
    <row r="490" spans="1:15" x14ac:dyDescent="0.25">
      <c r="A490" s="44" t="s">
        <v>30</v>
      </c>
      <c r="B490" s="44" t="s">
        <v>63</v>
      </c>
      <c r="C490" s="47" t="s">
        <v>264</v>
      </c>
      <c r="D490" s="45">
        <v>42327</v>
      </c>
      <c r="E490" s="49" t="s">
        <v>301</v>
      </c>
      <c r="F490" s="9">
        <v>42736</v>
      </c>
      <c r="G490" s="9">
        <v>42916</v>
      </c>
      <c r="H490" s="49"/>
      <c r="I490" s="6">
        <f>K490*0.06+J490</f>
        <v>125.90859999999999</v>
      </c>
      <c r="J490" s="6">
        <v>14.77</v>
      </c>
      <c r="K490" s="6">
        <v>1852.31</v>
      </c>
      <c r="L490" s="3"/>
      <c r="M490" s="3"/>
      <c r="N490" s="3"/>
      <c r="O490" s="53"/>
    </row>
    <row r="491" spans="1:15" x14ac:dyDescent="0.25">
      <c r="A491" s="44"/>
      <c r="B491" s="44"/>
      <c r="C491" s="46"/>
      <c r="D491" s="45"/>
      <c r="E491" s="49"/>
      <c r="F491" s="9">
        <v>42917</v>
      </c>
      <c r="G491" s="9">
        <v>43100</v>
      </c>
      <c r="H491" s="49"/>
      <c r="I491" s="6">
        <f>K491*0.06+J491</f>
        <v>131.5206</v>
      </c>
      <c r="J491" s="6">
        <v>15.45</v>
      </c>
      <c r="K491" s="6">
        <v>1934.51</v>
      </c>
      <c r="L491" s="3"/>
      <c r="M491" s="3"/>
      <c r="N491" s="3"/>
      <c r="O491" s="54"/>
    </row>
    <row r="492" spans="1:15" x14ac:dyDescent="0.25">
      <c r="A492" s="44"/>
      <c r="B492" s="44"/>
      <c r="C492" s="46"/>
      <c r="D492" s="51">
        <v>42723</v>
      </c>
      <c r="E492" s="49" t="s">
        <v>480</v>
      </c>
      <c r="F492" s="9">
        <v>42736</v>
      </c>
      <c r="G492" s="9">
        <v>42916</v>
      </c>
      <c r="H492" s="49"/>
      <c r="I492" s="6"/>
      <c r="J492" s="6"/>
      <c r="K492" s="6"/>
      <c r="L492" s="6">
        <v>64.31</v>
      </c>
      <c r="M492" s="6">
        <v>7.54</v>
      </c>
      <c r="N492" s="6">
        <v>946.04</v>
      </c>
      <c r="O492" s="53"/>
    </row>
    <row r="493" spans="1:15" x14ac:dyDescent="0.25">
      <c r="A493" s="44"/>
      <c r="B493" s="44"/>
      <c r="C493" s="46"/>
      <c r="D493" s="52"/>
      <c r="E493" s="49"/>
      <c r="F493" s="9">
        <v>42917</v>
      </c>
      <c r="G493" s="9">
        <v>43100</v>
      </c>
      <c r="H493" s="49"/>
      <c r="I493" s="6"/>
      <c r="J493" s="6"/>
      <c r="K493" s="6"/>
      <c r="L493" s="6">
        <v>73.959999999999994</v>
      </c>
      <c r="M493" s="6">
        <v>8.68</v>
      </c>
      <c r="N493" s="6">
        <v>1087.95</v>
      </c>
      <c r="O493" s="54"/>
    </row>
    <row r="494" spans="1:15" x14ac:dyDescent="0.25">
      <c r="A494" s="44"/>
      <c r="B494" s="44"/>
      <c r="C494" s="46"/>
      <c r="D494" s="51">
        <v>42723</v>
      </c>
      <c r="E494" s="49" t="s">
        <v>480</v>
      </c>
      <c r="F494" s="9">
        <v>42736</v>
      </c>
      <c r="G494" s="9">
        <v>42916</v>
      </c>
      <c r="H494" s="49"/>
      <c r="I494" s="6"/>
      <c r="J494" s="6"/>
      <c r="K494" s="6"/>
      <c r="L494" s="6">
        <v>64.31</v>
      </c>
      <c r="M494" s="6">
        <v>19.100000000000001</v>
      </c>
      <c r="N494" s="6">
        <v>753.44</v>
      </c>
      <c r="O494" s="53" t="s">
        <v>275</v>
      </c>
    </row>
    <row r="495" spans="1:15" x14ac:dyDescent="0.25">
      <c r="A495" s="44"/>
      <c r="B495" s="44"/>
      <c r="C495" s="48"/>
      <c r="D495" s="52"/>
      <c r="E495" s="49"/>
      <c r="F495" s="9">
        <v>42917</v>
      </c>
      <c r="G495" s="9">
        <v>43100</v>
      </c>
      <c r="H495" s="49"/>
      <c r="I495" s="6"/>
      <c r="J495" s="6"/>
      <c r="K495" s="6"/>
      <c r="L495" s="6">
        <v>73.959999999999994</v>
      </c>
      <c r="M495" s="6">
        <v>20.99</v>
      </c>
      <c r="N495" s="6">
        <v>882.83</v>
      </c>
      <c r="O495" s="54"/>
    </row>
    <row r="496" spans="1:15" x14ac:dyDescent="0.25">
      <c r="A496" s="47" t="s">
        <v>30</v>
      </c>
      <c r="B496" s="47" t="s">
        <v>92</v>
      </c>
      <c r="C496" s="47" t="s">
        <v>18</v>
      </c>
      <c r="D496" s="45">
        <v>42334</v>
      </c>
      <c r="E496" s="49" t="s">
        <v>302</v>
      </c>
      <c r="F496" s="9">
        <v>42736</v>
      </c>
      <c r="G496" s="9">
        <v>42916</v>
      </c>
      <c r="H496" s="47" t="s">
        <v>482</v>
      </c>
      <c r="I496" s="6">
        <f>K496*0.06+J496</f>
        <v>146.15979999999999</v>
      </c>
      <c r="J496" s="6">
        <v>27.22</v>
      </c>
      <c r="K496" s="6">
        <v>1982.33</v>
      </c>
      <c r="L496" s="3"/>
      <c r="M496" s="3"/>
      <c r="N496" s="3"/>
      <c r="O496" s="63"/>
    </row>
    <row r="497" spans="1:15" x14ac:dyDescent="0.25">
      <c r="A497" s="46"/>
      <c r="B497" s="46"/>
      <c r="C497" s="46"/>
      <c r="D497" s="45"/>
      <c r="E497" s="49"/>
      <c r="F497" s="9">
        <v>42917</v>
      </c>
      <c r="G497" s="9">
        <v>43100</v>
      </c>
      <c r="H497" s="48"/>
      <c r="I497" s="6">
        <f>K497*0.06+J497</f>
        <v>147.48599999999999</v>
      </c>
      <c r="J497" s="6">
        <v>28.23</v>
      </c>
      <c r="K497" s="6">
        <v>1987.6</v>
      </c>
      <c r="L497" s="3"/>
      <c r="M497" s="3"/>
      <c r="N497" s="3"/>
      <c r="O497" s="64"/>
    </row>
    <row r="498" spans="1:15" x14ac:dyDescent="0.25">
      <c r="A498" s="46"/>
      <c r="B498" s="46"/>
      <c r="C498" s="46"/>
      <c r="D498" s="51">
        <v>42723</v>
      </c>
      <c r="E498" s="49" t="s">
        <v>480</v>
      </c>
      <c r="F498" s="9">
        <v>42736</v>
      </c>
      <c r="G498" s="9">
        <v>42916</v>
      </c>
      <c r="H498" s="49"/>
      <c r="I498" s="6"/>
      <c r="J498" s="6"/>
      <c r="K498" s="6"/>
      <c r="L498" s="6">
        <v>142.74</v>
      </c>
      <c r="M498" s="6">
        <v>23.58</v>
      </c>
      <c r="N498" s="6">
        <v>1986.05</v>
      </c>
      <c r="O498" s="63"/>
    </row>
    <row r="499" spans="1:15" x14ac:dyDescent="0.25">
      <c r="A499" s="46"/>
      <c r="B499" s="46"/>
      <c r="C499" s="46"/>
      <c r="D499" s="52"/>
      <c r="E499" s="49"/>
      <c r="F499" s="9">
        <v>42917</v>
      </c>
      <c r="G499" s="9">
        <v>43100</v>
      </c>
      <c r="H499" s="49"/>
      <c r="I499" s="6"/>
      <c r="J499" s="6"/>
      <c r="K499" s="6"/>
      <c r="L499" s="6">
        <v>147.59</v>
      </c>
      <c r="M499" s="6">
        <v>24.38</v>
      </c>
      <c r="N499" s="6">
        <v>2053.58</v>
      </c>
      <c r="O499" s="64"/>
    </row>
    <row r="500" spans="1:15" x14ac:dyDescent="0.25">
      <c r="A500" s="46"/>
      <c r="B500" s="46"/>
      <c r="C500" s="46"/>
      <c r="D500" s="51">
        <v>42723</v>
      </c>
      <c r="E500" s="49" t="s">
        <v>480</v>
      </c>
      <c r="F500" s="9">
        <v>42736</v>
      </c>
      <c r="G500" s="9">
        <v>42916</v>
      </c>
      <c r="H500" s="49"/>
      <c r="I500" s="6"/>
      <c r="J500" s="6"/>
      <c r="K500" s="6"/>
      <c r="L500" s="6">
        <v>142.74</v>
      </c>
      <c r="M500" s="6">
        <v>32.119999999999997</v>
      </c>
      <c r="N500" s="6">
        <v>1843.67</v>
      </c>
      <c r="O500" s="53" t="s">
        <v>275</v>
      </c>
    </row>
    <row r="501" spans="1:15" x14ac:dyDescent="0.25">
      <c r="A501" s="48"/>
      <c r="B501" s="48"/>
      <c r="C501" s="48"/>
      <c r="D501" s="52"/>
      <c r="E501" s="49"/>
      <c r="F501" s="9">
        <v>42917</v>
      </c>
      <c r="G501" s="9">
        <v>43100</v>
      </c>
      <c r="H501" s="49"/>
      <c r="I501" s="6"/>
      <c r="J501" s="6"/>
      <c r="K501" s="6"/>
      <c r="L501" s="6">
        <v>147.59</v>
      </c>
      <c r="M501" s="6">
        <v>33.31</v>
      </c>
      <c r="N501" s="6">
        <v>1904.67</v>
      </c>
      <c r="O501" s="54"/>
    </row>
    <row r="502" spans="1:15" x14ac:dyDescent="0.25">
      <c r="A502" s="47" t="s">
        <v>30</v>
      </c>
      <c r="B502" s="47" t="s">
        <v>66</v>
      </c>
      <c r="C502" s="47" t="s">
        <v>280</v>
      </c>
      <c r="D502" s="51">
        <v>42338</v>
      </c>
      <c r="E502" s="51" t="s">
        <v>518</v>
      </c>
      <c r="F502" s="9">
        <v>42736</v>
      </c>
      <c r="G502" s="9">
        <v>42916</v>
      </c>
      <c r="H502" s="47" t="s">
        <v>519</v>
      </c>
      <c r="I502" s="6">
        <f>K502*0.06+J502</f>
        <v>196.91119999999998</v>
      </c>
      <c r="J502" s="28">
        <v>28.25</v>
      </c>
      <c r="K502" s="6">
        <v>2811.02</v>
      </c>
      <c r="L502" s="20">
        <f>N502*0.06+M502</f>
        <v>0</v>
      </c>
      <c r="M502" s="28"/>
      <c r="N502" s="28"/>
      <c r="O502" s="63"/>
    </row>
    <row r="503" spans="1:15" x14ac:dyDescent="0.25">
      <c r="A503" s="46"/>
      <c r="B503" s="46"/>
      <c r="C503" s="46"/>
      <c r="D503" s="52"/>
      <c r="E503" s="52"/>
      <c r="F503" s="9">
        <v>42917</v>
      </c>
      <c r="G503" s="9">
        <v>43100</v>
      </c>
      <c r="H503" s="48"/>
      <c r="I503" s="6">
        <f>K503*0.06+J503</f>
        <v>196.91119999999998</v>
      </c>
      <c r="J503" s="28">
        <v>28.25</v>
      </c>
      <c r="K503" s="6">
        <v>2811.02</v>
      </c>
      <c r="L503" s="20">
        <f>N503*0.06+M503</f>
        <v>0</v>
      </c>
      <c r="M503" s="28"/>
      <c r="N503" s="28"/>
      <c r="O503" s="64"/>
    </row>
    <row r="504" spans="1:15" x14ac:dyDescent="0.25">
      <c r="A504" s="46"/>
      <c r="B504" s="46"/>
      <c r="C504" s="46"/>
      <c r="D504" s="51">
        <v>42723</v>
      </c>
      <c r="E504" s="49" t="s">
        <v>480</v>
      </c>
      <c r="F504" s="9">
        <v>42736</v>
      </c>
      <c r="G504" s="9">
        <v>42916</v>
      </c>
      <c r="H504" s="51"/>
      <c r="I504" s="6"/>
      <c r="J504" s="28"/>
      <c r="K504" s="28"/>
      <c r="L504" s="6">
        <f>N504*0.06+M504</f>
        <v>124.99</v>
      </c>
      <c r="M504" s="6">
        <v>27.77</v>
      </c>
      <c r="N504" s="6">
        <v>1620.3333333333335</v>
      </c>
      <c r="O504" s="63"/>
    </row>
    <row r="505" spans="1:15" x14ac:dyDescent="0.25">
      <c r="A505" s="46"/>
      <c r="B505" s="46"/>
      <c r="C505" s="46"/>
      <c r="D505" s="52"/>
      <c r="E505" s="49"/>
      <c r="F505" s="9">
        <v>42917</v>
      </c>
      <c r="G505" s="9">
        <v>43100</v>
      </c>
      <c r="H505" s="52"/>
      <c r="I505" s="6"/>
      <c r="J505" s="28"/>
      <c r="K505" s="28"/>
      <c r="L505" s="6">
        <v>130.74</v>
      </c>
      <c r="M505" s="6">
        <v>29.05</v>
      </c>
      <c r="N505" s="6">
        <v>1694.87</v>
      </c>
      <c r="O505" s="64"/>
    </row>
    <row r="506" spans="1:15" x14ac:dyDescent="0.25">
      <c r="A506" s="46"/>
      <c r="B506" s="46"/>
      <c r="C506" s="46"/>
      <c r="D506" s="51">
        <v>42723</v>
      </c>
      <c r="E506" s="49" t="s">
        <v>480</v>
      </c>
      <c r="F506" s="9">
        <v>42736</v>
      </c>
      <c r="G506" s="9">
        <v>42916</v>
      </c>
      <c r="H506" s="51"/>
      <c r="I506" s="6"/>
      <c r="J506" s="28"/>
      <c r="K506" s="28"/>
      <c r="L506" s="6">
        <f>N506*0.06+M506</f>
        <v>124.99020000000002</v>
      </c>
      <c r="M506" s="6">
        <v>34.020000000000003</v>
      </c>
      <c r="N506" s="6">
        <v>1516.17</v>
      </c>
      <c r="O506" s="53" t="s">
        <v>520</v>
      </c>
    </row>
    <row r="507" spans="1:15" x14ac:dyDescent="0.25">
      <c r="A507" s="48"/>
      <c r="B507" s="48"/>
      <c r="C507" s="48"/>
      <c r="D507" s="52"/>
      <c r="E507" s="49"/>
      <c r="F507" s="9">
        <v>42917</v>
      </c>
      <c r="G507" s="9">
        <v>43100</v>
      </c>
      <c r="H507" s="52"/>
      <c r="I507" s="6"/>
      <c r="J507" s="28"/>
      <c r="K507" s="28"/>
      <c r="L507" s="6">
        <f>L505</f>
        <v>130.74</v>
      </c>
      <c r="M507" s="6">
        <v>35.03</v>
      </c>
      <c r="N507" s="6">
        <v>1595.17</v>
      </c>
      <c r="O507" s="54"/>
    </row>
    <row r="508" spans="1:15" x14ac:dyDescent="0.25">
      <c r="A508" s="44" t="s">
        <v>30</v>
      </c>
      <c r="B508" s="44" t="s">
        <v>93</v>
      </c>
      <c r="C508" s="47" t="s">
        <v>494</v>
      </c>
      <c r="D508" s="51">
        <v>42734</v>
      </c>
      <c r="E508" s="51" t="s">
        <v>495</v>
      </c>
      <c r="F508" s="9">
        <v>42736</v>
      </c>
      <c r="G508" s="9">
        <v>42916</v>
      </c>
      <c r="H508" s="51"/>
      <c r="I508" s="6">
        <f>K508*0.06+J508</f>
        <v>205.9402</v>
      </c>
      <c r="J508" s="6">
        <v>24.52</v>
      </c>
      <c r="K508" s="17">
        <v>3023.67</v>
      </c>
      <c r="L508" s="3"/>
      <c r="M508" s="3"/>
      <c r="N508" s="3"/>
      <c r="O508" s="63"/>
    </row>
    <row r="509" spans="1:15" x14ac:dyDescent="0.25">
      <c r="A509" s="44"/>
      <c r="B509" s="44"/>
      <c r="C509" s="46"/>
      <c r="D509" s="52"/>
      <c r="E509" s="52"/>
      <c r="F509" s="9">
        <v>42917</v>
      </c>
      <c r="G509" s="9">
        <v>43100</v>
      </c>
      <c r="H509" s="52"/>
      <c r="I509" s="6">
        <f>K509*0.06+J509</f>
        <v>213.39420000000001</v>
      </c>
      <c r="J509" s="6">
        <v>25.71</v>
      </c>
      <c r="K509" s="17">
        <v>3128.07</v>
      </c>
      <c r="L509" s="3"/>
      <c r="M509" s="3"/>
      <c r="N509" s="3"/>
      <c r="O509" s="64"/>
    </row>
    <row r="510" spans="1:15" x14ac:dyDescent="0.25">
      <c r="A510" s="44"/>
      <c r="B510" s="44"/>
      <c r="C510" s="46"/>
      <c r="D510" s="51">
        <v>42723</v>
      </c>
      <c r="E510" s="49" t="s">
        <v>480</v>
      </c>
      <c r="F510" s="9">
        <v>42736</v>
      </c>
      <c r="G510" s="9">
        <v>42916</v>
      </c>
      <c r="H510" s="47" t="s">
        <v>496</v>
      </c>
      <c r="I510" s="6"/>
      <c r="J510" s="6"/>
      <c r="K510" s="6"/>
      <c r="L510" s="6">
        <v>148.09630000000001</v>
      </c>
      <c r="M510" s="6">
        <v>14.86</v>
      </c>
      <c r="N510" s="6">
        <v>2319.4699999999998</v>
      </c>
      <c r="O510" s="63"/>
    </row>
    <row r="511" spans="1:15" x14ac:dyDescent="0.25">
      <c r="A511" s="44"/>
      <c r="B511" s="44"/>
      <c r="C511" s="46"/>
      <c r="D511" s="52"/>
      <c r="E511" s="49"/>
      <c r="F511" s="9">
        <v>42917</v>
      </c>
      <c r="G511" s="9">
        <v>43100</v>
      </c>
      <c r="H511" s="48"/>
      <c r="I511" s="6"/>
      <c r="J511" s="6"/>
      <c r="K511" s="6"/>
      <c r="L511" s="6">
        <v>154.02000000000001</v>
      </c>
      <c r="M511" s="6">
        <v>15.36</v>
      </c>
      <c r="N511" s="6">
        <v>2398.33</v>
      </c>
      <c r="O511" s="64"/>
    </row>
    <row r="512" spans="1:15" x14ac:dyDescent="0.25">
      <c r="A512" s="44" t="s">
        <v>30</v>
      </c>
      <c r="B512" s="44" t="s">
        <v>94</v>
      </c>
      <c r="C512" s="44" t="s">
        <v>68</v>
      </c>
      <c r="D512" s="51">
        <v>42723</v>
      </c>
      <c r="E512" s="51" t="s">
        <v>484</v>
      </c>
      <c r="F512" s="9">
        <v>42736</v>
      </c>
      <c r="G512" s="9">
        <v>42916</v>
      </c>
      <c r="H512" s="51"/>
      <c r="I512" s="6">
        <f>K512*0.06+J512</f>
        <v>266.56439999999998</v>
      </c>
      <c r="J512" s="6">
        <v>25.71</v>
      </c>
      <c r="K512" s="6">
        <v>4014.24</v>
      </c>
      <c r="L512" s="3"/>
      <c r="M512" s="3"/>
      <c r="N512" s="3"/>
      <c r="O512" s="53" t="s">
        <v>39</v>
      </c>
    </row>
    <row r="513" spans="1:15" x14ac:dyDescent="0.25">
      <c r="A513" s="44"/>
      <c r="B513" s="44"/>
      <c r="C513" s="44"/>
      <c r="D513" s="52"/>
      <c r="E513" s="52"/>
      <c r="F513" s="9">
        <v>42917</v>
      </c>
      <c r="G513" s="9">
        <v>43100</v>
      </c>
      <c r="H513" s="52"/>
      <c r="I513" s="6">
        <f>K513*0.06+J513</f>
        <v>343.47939999999994</v>
      </c>
      <c r="J513" s="6">
        <v>78.34</v>
      </c>
      <c r="K513" s="6">
        <v>4418.99</v>
      </c>
      <c r="L513" s="3"/>
      <c r="M513" s="3"/>
      <c r="N513" s="3"/>
      <c r="O513" s="90"/>
    </row>
    <row r="514" spans="1:15" x14ac:dyDescent="0.25">
      <c r="A514" s="44"/>
      <c r="B514" s="44"/>
      <c r="C514" s="44"/>
      <c r="D514" s="51">
        <v>42723</v>
      </c>
      <c r="E514" s="49" t="s">
        <v>497</v>
      </c>
      <c r="F514" s="9">
        <v>42736</v>
      </c>
      <c r="G514" s="9">
        <v>42916</v>
      </c>
      <c r="H514" s="51"/>
      <c r="I514" s="6"/>
      <c r="J514" s="6"/>
      <c r="K514" s="6"/>
      <c r="L514" s="6">
        <v>154.30000000000001</v>
      </c>
      <c r="M514" s="6">
        <v>14.88</v>
      </c>
      <c r="N514" s="6">
        <v>2323.6999999999998</v>
      </c>
      <c r="O514" s="63"/>
    </row>
    <row r="515" spans="1:15" x14ac:dyDescent="0.25">
      <c r="A515" s="44"/>
      <c r="B515" s="44"/>
      <c r="C515" s="44"/>
      <c r="D515" s="52"/>
      <c r="E515" s="49"/>
      <c r="F515" s="9">
        <v>42917</v>
      </c>
      <c r="G515" s="9">
        <v>43100</v>
      </c>
      <c r="H515" s="52"/>
      <c r="I515" s="6"/>
      <c r="J515" s="6"/>
      <c r="K515" s="6"/>
      <c r="L515" s="6">
        <v>159.55000000000001</v>
      </c>
      <c r="M515" s="6">
        <v>15.39</v>
      </c>
      <c r="N515" s="6">
        <v>2402.71</v>
      </c>
      <c r="O515" s="64"/>
    </row>
    <row r="516" spans="1:15" x14ac:dyDescent="0.25">
      <c r="A516" s="44" t="s">
        <v>30</v>
      </c>
      <c r="B516" s="44" t="s">
        <v>95</v>
      </c>
      <c r="C516" s="44" t="s">
        <v>68</v>
      </c>
      <c r="D516" s="51">
        <v>42723</v>
      </c>
      <c r="E516" s="51" t="s">
        <v>484</v>
      </c>
      <c r="F516" s="9">
        <v>42736</v>
      </c>
      <c r="G516" s="9">
        <v>42916</v>
      </c>
      <c r="H516" s="51"/>
      <c r="I516" s="6">
        <f>K516*0.06+J516</f>
        <v>266.56439999999998</v>
      </c>
      <c r="J516" s="6">
        <v>25.71</v>
      </c>
      <c r="K516" s="6">
        <v>4014.24</v>
      </c>
      <c r="L516" s="3"/>
      <c r="M516" s="3"/>
      <c r="N516" s="3"/>
      <c r="O516" s="53" t="s">
        <v>39</v>
      </c>
    </row>
    <row r="517" spans="1:15" x14ac:dyDescent="0.25">
      <c r="A517" s="44"/>
      <c r="B517" s="44"/>
      <c r="C517" s="44"/>
      <c r="D517" s="52"/>
      <c r="E517" s="52"/>
      <c r="F517" s="9">
        <v>42917</v>
      </c>
      <c r="G517" s="9">
        <v>43100</v>
      </c>
      <c r="H517" s="52"/>
      <c r="I517" s="6">
        <f>K517*0.06+J517</f>
        <v>343.47939999999994</v>
      </c>
      <c r="J517" s="6">
        <v>78.34</v>
      </c>
      <c r="K517" s="6">
        <v>4418.99</v>
      </c>
      <c r="L517" s="3"/>
      <c r="M517" s="3"/>
      <c r="N517" s="3"/>
      <c r="O517" s="90"/>
    </row>
    <row r="518" spans="1:15" x14ac:dyDescent="0.25">
      <c r="A518" s="44"/>
      <c r="B518" s="44"/>
      <c r="C518" s="44"/>
      <c r="D518" s="51">
        <v>42723</v>
      </c>
      <c r="E518" s="49" t="s">
        <v>497</v>
      </c>
      <c r="F518" s="9">
        <v>42736</v>
      </c>
      <c r="G518" s="9">
        <v>42916</v>
      </c>
      <c r="H518" s="51"/>
      <c r="I518" s="6"/>
      <c r="J518" s="6"/>
      <c r="K518" s="6"/>
      <c r="L518" s="6">
        <v>151.34</v>
      </c>
      <c r="M518" s="6">
        <v>14.6</v>
      </c>
      <c r="N518" s="6">
        <v>2279.0700000000002</v>
      </c>
      <c r="O518" s="63"/>
    </row>
    <row r="519" spans="1:15" x14ac:dyDescent="0.25">
      <c r="A519" s="44"/>
      <c r="B519" s="44"/>
      <c r="C519" s="44"/>
      <c r="D519" s="52"/>
      <c r="E519" s="49"/>
      <c r="F519" s="9">
        <v>42917</v>
      </c>
      <c r="G519" s="9">
        <v>43100</v>
      </c>
      <c r="H519" s="52"/>
      <c r="I519" s="6"/>
      <c r="J519" s="6"/>
      <c r="K519" s="6"/>
      <c r="L519" s="6">
        <v>156.47999999999999</v>
      </c>
      <c r="M519" s="6">
        <v>15.09</v>
      </c>
      <c r="N519" s="6">
        <v>2356.56</v>
      </c>
      <c r="O519" s="64"/>
    </row>
    <row r="520" spans="1:15" x14ac:dyDescent="0.25">
      <c r="A520" s="44" t="s">
        <v>30</v>
      </c>
      <c r="B520" s="44" t="s">
        <v>94</v>
      </c>
      <c r="C520" s="44" t="s">
        <v>70</v>
      </c>
      <c r="D520" s="51">
        <v>42710</v>
      </c>
      <c r="E520" s="51" t="s">
        <v>304</v>
      </c>
      <c r="F520" s="9">
        <v>42736</v>
      </c>
      <c r="G520" s="9">
        <v>42916</v>
      </c>
      <c r="H520" s="51"/>
      <c r="I520" s="6">
        <f>K520*0.06+J520</f>
        <v>204.29999999999998</v>
      </c>
      <c r="J520" s="6">
        <v>75</v>
      </c>
      <c r="K520" s="6">
        <v>2155</v>
      </c>
      <c r="L520" s="3"/>
      <c r="M520" s="3"/>
      <c r="N520" s="3"/>
      <c r="O520" s="63"/>
    </row>
    <row r="521" spans="1:15" x14ac:dyDescent="0.25">
      <c r="A521" s="44"/>
      <c r="B521" s="44"/>
      <c r="C521" s="44"/>
      <c r="D521" s="52"/>
      <c r="E521" s="52"/>
      <c r="F521" s="9">
        <v>42917</v>
      </c>
      <c r="G521" s="9">
        <v>43100</v>
      </c>
      <c r="H521" s="52"/>
      <c r="I521" s="6">
        <f>K521*0.06+J521</f>
        <v>210.87119999999999</v>
      </c>
      <c r="J521" s="6">
        <v>78</v>
      </c>
      <c r="K521" s="17">
        <v>2214.52</v>
      </c>
      <c r="L521" s="3"/>
      <c r="M521" s="3"/>
      <c r="N521" s="3"/>
      <c r="O521" s="64"/>
    </row>
    <row r="522" spans="1:15" x14ac:dyDescent="0.25">
      <c r="A522" s="44"/>
      <c r="B522" s="44"/>
      <c r="C522" s="44"/>
      <c r="D522" s="51">
        <v>42723</v>
      </c>
      <c r="E522" s="49" t="s">
        <v>480</v>
      </c>
      <c r="F522" s="9">
        <v>42736</v>
      </c>
      <c r="G522" s="9">
        <v>42916</v>
      </c>
      <c r="H522" s="51"/>
      <c r="I522" s="6"/>
      <c r="J522" s="6"/>
      <c r="K522" s="6"/>
      <c r="L522" s="6">
        <v>154.31</v>
      </c>
      <c r="M522" s="6">
        <v>52.07</v>
      </c>
      <c r="N522" s="6">
        <v>1703.92</v>
      </c>
      <c r="O522" s="63"/>
    </row>
    <row r="523" spans="1:15" x14ac:dyDescent="0.25">
      <c r="A523" s="44"/>
      <c r="B523" s="44"/>
      <c r="C523" s="44"/>
      <c r="D523" s="52"/>
      <c r="E523" s="49"/>
      <c r="F523" s="9">
        <v>42917</v>
      </c>
      <c r="G523" s="9">
        <v>43100</v>
      </c>
      <c r="H523" s="52"/>
      <c r="I523" s="6"/>
      <c r="J523" s="6"/>
      <c r="K523" s="6"/>
      <c r="L523" s="6">
        <v>159.55000000000001</v>
      </c>
      <c r="M523" s="6">
        <v>53.84</v>
      </c>
      <c r="N523" s="6">
        <v>1761.85</v>
      </c>
      <c r="O523" s="64"/>
    </row>
    <row r="524" spans="1:15" ht="25.5" customHeight="1" x14ac:dyDescent="0.25">
      <c r="A524" s="15">
        <v>10</v>
      </c>
      <c r="B524" s="85" t="s">
        <v>127</v>
      </c>
      <c r="C524" s="86"/>
      <c r="D524" s="86"/>
      <c r="E524" s="86"/>
      <c r="F524" s="86"/>
      <c r="G524" s="86"/>
      <c r="H524" s="86"/>
      <c r="I524" s="86"/>
      <c r="J524" s="86"/>
      <c r="K524" s="86"/>
      <c r="L524" s="86"/>
      <c r="M524" s="86"/>
      <c r="N524" s="86"/>
      <c r="O524" s="87"/>
    </row>
    <row r="525" spans="1:15" x14ac:dyDescent="0.25">
      <c r="A525" s="47" t="s">
        <v>26</v>
      </c>
      <c r="B525" s="47" t="s">
        <v>61</v>
      </c>
      <c r="C525" s="47" t="s">
        <v>333</v>
      </c>
      <c r="D525" s="49">
        <v>42720</v>
      </c>
      <c r="E525" s="49" t="s">
        <v>328</v>
      </c>
      <c r="F525" s="9">
        <v>42736</v>
      </c>
      <c r="G525" s="9">
        <v>42916</v>
      </c>
      <c r="H525" s="49"/>
      <c r="I525" s="6">
        <f>K525*0.06+J525</f>
        <v>181.77</v>
      </c>
      <c r="J525" s="6">
        <v>28.02</v>
      </c>
      <c r="K525" s="6">
        <v>2562.5</v>
      </c>
      <c r="L525" s="5"/>
      <c r="M525" s="6"/>
      <c r="N525" s="6"/>
      <c r="O525" s="58" t="s">
        <v>334</v>
      </c>
    </row>
    <row r="526" spans="1:15" x14ac:dyDescent="0.25">
      <c r="A526" s="46"/>
      <c r="B526" s="46"/>
      <c r="C526" s="46"/>
      <c r="D526" s="49"/>
      <c r="E526" s="49"/>
      <c r="F526" s="9">
        <v>42917</v>
      </c>
      <c r="G526" s="9">
        <v>43100</v>
      </c>
      <c r="H526" s="49"/>
      <c r="I526" s="6">
        <f>K526*0.06+J526</f>
        <v>187.93799999999999</v>
      </c>
      <c r="J526" s="6">
        <v>29.04</v>
      </c>
      <c r="K526" s="6">
        <v>2648.3</v>
      </c>
      <c r="L526" s="5"/>
      <c r="M526" s="6"/>
      <c r="N526" s="6"/>
      <c r="O526" s="59"/>
    </row>
    <row r="527" spans="1:15" x14ac:dyDescent="0.25">
      <c r="A527" s="46"/>
      <c r="B527" s="46"/>
      <c r="C527" s="46"/>
      <c r="D527" s="49">
        <v>42723</v>
      </c>
      <c r="E527" s="49" t="s">
        <v>430</v>
      </c>
      <c r="F527" s="9">
        <v>42736</v>
      </c>
      <c r="G527" s="9">
        <v>42916</v>
      </c>
      <c r="H527" s="49"/>
      <c r="I527" s="6"/>
      <c r="J527" s="5"/>
      <c r="K527" s="5"/>
      <c r="L527" s="6">
        <v>167.21</v>
      </c>
      <c r="M527" s="6">
        <v>27.83</v>
      </c>
      <c r="N527" s="6">
        <v>2322.9899999999998</v>
      </c>
      <c r="O527" s="59"/>
    </row>
    <row r="528" spans="1:15" x14ac:dyDescent="0.25">
      <c r="A528" s="46"/>
      <c r="B528" s="46"/>
      <c r="C528" s="46"/>
      <c r="D528" s="49"/>
      <c r="E528" s="49"/>
      <c r="F528" s="9">
        <v>42917</v>
      </c>
      <c r="G528" s="9">
        <v>43100</v>
      </c>
      <c r="H528" s="49"/>
      <c r="I528" s="6"/>
      <c r="J528" s="5"/>
      <c r="K528" s="5"/>
      <c r="L528" s="6">
        <v>170.55</v>
      </c>
      <c r="M528" s="6">
        <v>26.35</v>
      </c>
      <c r="N528" s="6">
        <v>2403.2800000000002</v>
      </c>
      <c r="O528" s="60"/>
    </row>
    <row r="529" spans="1:15" x14ac:dyDescent="0.25">
      <c r="A529" s="46"/>
      <c r="B529" s="46"/>
      <c r="C529" s="46"/>
      <c r="D529" s="49">
        <v>42720</v>
      </c>
      <c r="E529" s="49" t="s">
        <v>328</v>
      </c>
      <c r="F529" s="9">
        <v>42736</v>
      </c>
      <c r="G529" s="9">
        <v>42916</v>
      </c>
      <c r="H529" s="51"/>
      <c r="I529" s="6">
        <f>K529*0.06+J529</f>
        <v>319.74979999999999</v>
      </c>
      <c r="J529" s="6">
        <v>31.94</v>
      </c>
      <c r="K529" s="6">
        <v>4796.83</v>
      </c>
      <c r="L529" s="6"/>
      <c r="M529" s="6"/>
      <c r="N529" s="6"/>
      <c r="O529" s="58" t="s">
        <v>335</v>
      </c>
    </row>
    <row r="530" spans="1:15" x14ac:dyDescent="0.25">
      <c r="A530" s="48"/>
      <c r="B530" s="48"/>
      <c r="C530" s="48"/>
      <c r="D530" s="49"/>
      <c r="E530" s="49"/>
      <c r="F530" s="9">
        <v>42917</v>
      </c>
      <c r="G530" s="9">
        <v>43100</v>
      </c>
      <c r="H530" s="52"/>
      <c r="I530" s="6">
        <f>K530*0.06+J530</f>
        <v>329.90540000000004</v>
      </c>
      <c r="J530" s="6">
        <v>33.229999999999997</v>
      </c>
      <c r="K530" s="6">
        <v>4944.59</v>
      </c>
      <c r="L530" s="6"/>
      <c r="M530" s="6"/>
      <c r="N530" s="6"/>
      <c r="O530" s="60"/>
    </row>
    <row r="531" spans="1:15" x14ac:dyDescent="0.25">
      <c r="A531" s="47" t="s">
        <v>26</v>
      </c>
      <c r="B531" s="47" t="s">
        <v>179</v>
      </c>
      <c r="C531" s="47" t="s">
        <v>176</v>
      </c>
      <c r="D531" s="55">
        <v>42327</v>
      </c>
      <c r="E531" s="55" t="s">
        <v>343</v>
      </c>
      <c r="F531" s="9">
        <v>42736</v>
      </c>
      <c r="G531" s="9">
        <v>42916</v>
      </c>
      <c r="H531" s="49" t="s">
        <v>511</v>
      </c>
      <c r="I531" s="6">
        <f>K531*0.06+J531</f>
        <v>135.58099999999999</v>
      </c>
      <c r="J531" s="17">
        <v>22.85</v>
      </c>
      <c r="K531" s="17">
        <v>1878.85</v>
      </c>
      <c r="L531" s="8"/>
      <c r="M531" s="1"/>
      <c r="N531" s="6"/>
      <c r="O531" s="50"/>
    </row>
    <row r="532" spans="1:15" x14ac:dyDescent="0.25">
      <c r="A532" s="46"/>
      <c r="B532" s="46"/>
      <c r="C532" s="46"/>
      <c r="D532" s="52"/>
      <c r="E532" s="52"/>
      <c r="F532" s="9">
        <v>42917</v>
      </c>
      <c r="G532" s="9">
        <v>43100</v>
      </c>
      <c r="H532" s="49"/>
      <c r="I532" s="6">
        <f>K532*0.06+J532</f>
        <v>143.15799999999999</v>
      </c>
      <c r="J532" s="17">
        <v>24.73</v>
      </c>
      <c r="K532" s="6">
        <v>1973.8</v>
      </c>
      <c r="L532" s="8"/>
      <c r="M532" s="1"/>
      <c r="N532" s="6"/>
      <c r="O532" s="50"/>
    </row>
    <row r="533" spans="1:15" x14ac:dyDescent="0.25">
      <c r="A533" s="46"/>
      <c r="B533" s="46"/>
      <c r="C533" s="46"/>
      <c r="D533" s="51">
        <v>42723</v>
      </c>
      <c r="E533" s="51" t="s">
        <v>502</v>
      </c>
      <c r="F533" s="9">
        <v>42736</v>
      </c>
      <c r="G533" s="9">
        <v>42916</v>
      </c>
      <c r="H533" s="49"/>
      <c r="I533" s="6"/>
      <c r="J533" s="17"/>
      <c r="K533" s="8"/>
      <c r="L533" s="6">
        <v>132.91</v>
      </c>
      <c r="M533" s="6">
        <v>23.83</v>
      </c>
      <c r="N533" s="6">
        <v>1817.98</v>
      </c>
      <c r="O533" s="50"/>
    </row>
    <row r="534" spans="1:15" x14ac:dyDescent="0.25">
      <c r="A534" s="48"/>
      <c r="B534" s="48"/>
      <c r="C534" s="48"/>
      <c r="D534" s="52"/>
      <c r="E534" s="52"/>
      <c r="F534" s="9">
        <v>42917</v>
      </c>
      <c r="G534" s="9">
        <v>43100</v>
      </c>
      <c r="H534" s="49"/>
      <c r="I534" s="6"/>
      <c r="J534" s="8"/>
      <c r="K534" s="8"/>
      <c r="L534" s="6">
        <v>137.43</v>
      </c>
      <c r="M534" s="6">
        <v>24.64</v>
      </c>
      <c r="N534" s="6">
        <v>1879.79</v>
      </c>
      <c r="O534" s="50"/>
    </row>
    <row r="535" spans="1:15" x14ac:dyDescent="0.25">
      <c r="A535" s="47" t="s">
        <v>26</v>
      </c>
      <c r="B535" s="47" t="s">
        <v>512</v>
      </c>
      <c r="C535" s="47" t="s">
        <v>346</v>
      </c>
      <c r="D535" s="51">
        <v>42723</v>
      </c>
      <c r="E535" s="51" t="s">
        <v>506</v>
      </c>
      <c r="F535" s="9">
        <v>42736</v>
      </c>
      <c r="G535" s="9">
        <v>42916</v>
      </c>
      <c r="H535" s="49"/>
      <c r="I535" s="6">
        <f>K535*0.06+J535</f>
        <v>205.94619999999998</v>
      </c>
      <c r="J535" s="17">
        <v>43.3</v>
      </c>
      <c r="K535" s="6">
        <v>2710.77</v>
      </c>
      <c r="L535" s="8"/>
      <c r="M535" s="1"/>
      <c r="N535" s="6"/>
      <c r="O535" s="50"/>
    </row>
    <row r="536" spans="1:15" x14ac:dyDescent="0.25">
      <c r="A536" s="46"/>
      <c r="B536" s="46"/>
      <c r="C536" s="46"/>
      <c r="D536" s="52"/>
      <c r="E536" s="52"/>
      <c r="F536" s="9">
        <v>42917</v>
      </c>
      <c r="G536" s="9">
        <v>43100</v>
      </c>
      <c r="H536" s="49"/>
      <c r="I536" s="6">
        <f>K536*0.06+J536</f>
        <v>207.86619999999999</v>
      </c>
      <c r="J536" s="6">
        <v>45.22</v>
      </c>
      <c r="K536" s="17">
        <v>2710.77</v>
      </c>
      <c r="L536" s="8"/>
      <c r="M536" s="1"/>
      <c r="N536" s="6"/>
      <c r="O536" s="50"/>
    </row>
    <row r="537" spans="1:15" x14ac:dyDescent="0.25">
      <c r="A537" s="46"/>
      <c r="B537" s="46"/>
      <c r="C537" s="46"/>
      <c r="D537" s="51">
        <v>42723</v>
      </c>
      <c r="E537" s="51" t="s">
        <v>502</v>
      </c>
      <c r="F537" s="9">
        <v>42736</v>
      </c>
      <c r="G537" s="9">
        <v>42916</v>
      </c>
      <c r="H537" s="49"/>
      <c r="I537" s="6"/>
      <c r="J537" s="17"/>
      <c r="K537" s="8"/>
      <c r="L537" s="6">
        <v>126.8</v>
      </c>
      <c r="M537" s="6">
        <v>29.78</v>
      </c>
      <c r="N537" s="6">
        <v>1616.87</v>
      </c>
      <c r="O537" s="50"/>
    </row>
    <row r="538" spans="1:15" x14ac:dyDescent="0.25">
      <c r="A538" s="48"/>
      <c r="B538" s="48"/>
      <c r="C538" s="48"/>
      <c r="D538" s="52"/>
      <c r="E538" s="52"/>
      <c r="F538" s="9">
        <v>42917</v>
      </c>
      <c r="G538" s="9">
        <v>43100</v>
      </c>
      <c r="H538" s="49"/>
      <c r="I538" s="6"/>
      <c r="J538" s="8"/>
      <c r="K538" s="8"/>
      <c r="L538" s="6">
        <v>131.1</v>
      </c>
      <c r="M538" s="6">
        <v>30.79</v>
      </c>
      <c r="N538" s="6">
        <v>1671.84</v>
      </c>
      <c r="O538" s="50"/>
    </row>
    <row r="539" spans="1:15" x14ac:dyDescent="0.25">
      <c r="A539" s="47" t="s">
        <v>26</v>
      </c>
      <c r="B539" s="47" t="s">
        <v>177</v>
      </c>
      <c r="C539" s="47" t="s">
        <v>71</v>
      </c>
      <c r="D539" s="51">
        <v>42338</v>
      </c>
      <c r="E539" s="51" t="s">
        <v>345</v>
      </c>
      <c r="F539" s="9">
        <v>42736</v>
      </c>
      <c r="G539" s="9">
        <v>42916</v>
      </c>
      <c r="H539" s="49" t="s">
        <v>505</v>
      </c>
      <c r="I539" s="6">
        <f>K539*0.06+J539</f>
        <v>175.536</v>
      </c>
      <c r="J539" s="17">
        <v>35.67</v>
      </c>
      <c r="K539" s="6">
        <v>2331.1</v>
      </c>
      <c r="L539" s="8"/>
      <c r="M539" s="1"/>
      <c r="N539" s="6"/>
      <c r="O539" s="56" t="s">
        <v>277</v>
      </c>
    </row>
    <row r="540" spans="1:15" x14ac:dyDescent="0.25">
      <c r="A540" s="46"/>
      <c r="B540" s="46"/>
      <c r="C540" s="46"/>
      <c r="D540" s="52"/>
      <c r="E540" s="52"/>
      <c r="F540" s="9">
        <v>42917</v>
      </c>
      <c r="G540" s="9">
        <v>43100</v>
      </c>
      <c r="H540" s="49"/>
      <c r="I540" s="6">
        <f>K540*0.06+J540</f>
        <v>176.136</v>
      </c>
      <c r="J540" s="17">
        <v>36.270000000000003</v>
      </c>
      <c r="K540" s="6">
        <v>2331.1</v>
      </c>
      <c r="L540" s="8"/>
      <c r="M540" s="1"/>
      <c r="N540" s="6"/>
      <c r="O540" s="57"/>
    </row>
    <row r="541" spans="1:15" x14ac:dyDescent="0.25">
      <c r="A541" s="46"/>
      <c r="B541" s="46"/>
      <c r="C541" s="46"/>
      <c r="D541" s="51">
        <v>42723</v>
      </c>
      <c r="E541" s="51" t="s">
        <v>502</v>
      </c>
      <c r="F541" s="9">
        <v>42736</v>
      </c>
      <c r="G541" s="9">
        <v>42916</v>
      </c>
      <c r="H541" s="49"/>
      <c r="I541" s="6"/>
      <c r="J541" s="17"/>
      <c r="K541" s="8"/>
      <c r="L541" s="6">
        <v>126.8</v>
      </c>
      <c r="M541" s="6">
        <v>26.35</v>
      </c>
      <c r="N541" s="6">
        <v>1674.07</v>
      </c>
      <c r="O541" s="56" t="s">
        <v>277</v>
      </c>
    </row>
    <row r="542" spans="1:15" x14ac:dyDescent="0.25">
      <c r="A542" s="48"/>
      <c r="B542" s="48"/>
      <c r="C542" s="48"/>
      <c r="D542" s="52"/>
      <c r="E542" s="52"/>
      <c r="F542" s="9">
        <v>42917</v>
      </c>
      <c r="G542" s="9">
        <v>43100</v>
      </c>
      <c r="H542" s="49"/>
      <c r="I542" s="6"/>
      <c r="J542" s="8"/>
      <c r="K542" s="8"/>
      <c r="L542" s="6">
        <v>131.1</v>
      </c>
      <c r="M542" s="6">
        <v>27.25</v>
      </c>
      <c r="N542" s="6">
        <v>1730.98</v>
      </c>
      <c r="O542" s="57"/>
    </row>
    <row r="543" spans="1:15" x14ac:dyDescent="0.25">
      <c r="A543" s="47" t="s">
        <v>26</v>
      </c>
      <c r="B543" s="47" t="s">
        <v>188</v>
      </c>
      <c r="C543" s="47" t="s">
        <v>189</v>
      </c>
      <c r="D543" s="51">
        <v>42338</v>
      </c>
      <c r="E543" s="51" t="s">
        <v>344</v>
      </c>
      <c r="F543" s="9">
        <v>42736</v>
      </c>
      <c r="G543" s="9">
        <v>42916</v>
      </c>
      <c r="H543" s="51" t="s">
        <v>504</v>
      </c>
      <c r="I543" s="6">
        <f>K543*0.06+J543</f>
        <v>189.1814</v>
      </c>
      <c r="J543" s="6">
        <v>65</v>
      </c>
      <c r="K543" s="17">
        <v>2069.69</v>
      </c>
      <c r="L543" s="8"/>
      <c r="M543" s="1"/>
      <c r="N543" s="6"/>
      <c r="O543" s="50" t="s">
        <v>330</v>
      </c>
    </row>
    <row r="544" spans="1:15" x14ac:dyDescent="0.25">
      <c r="A544" s="46"/>
      <c r="B544" s="46"/>
      <c r="C544" s="46"/>
      <c r="D544" s="55"/>
      <c r="E544" s="55"/>
      <c r="F544" s="9">
        <v>42917</v>
      </c>
      <c r="G544" s="9">
        <v>43100</v>
      </c>
      <c r="H544" s="55"/>
      <c r="I544" s="6">
        <f>K544*0.06+J544</f>
        <v>191.32099999999997</v>
      </c>
      <c r="J544" s="6">
        <v>67.099999999999994</v>
      </c>
      <c r="K544" s="17">
        <v>2070.35</v>
      </c>
      <c r="L544" s="8"/>
      <c r="M544" s="1"/>
      <c r="N544" s="6"/>
      <c r="O544" s="50"/>
    </row>
    <row r="545" spans="1:15" x14ac:dyDescent="0.25">
      <c r="A545" s="46"/>
      <c r="B545" s="46"/>
      <c r="C545" s="46"/>
      <c r="D545" s="55"/>
      <c r="E545" s="55"/>
      <c r="F545" s="9">
        <v>42736</v>
      </c>
      <c r="G545" s="9">
        <v>42916</v>
      </c>
      <c r="H545" s="55"/>
      <c r="I545" s="6">
        <f>K545*0.06</f>
        <v>124.1814</v>
      </c>
      <c r="J545" s="6" t="s">
        <v>17</v>
      </c>
      <c r="K545" s="17">
        <v>2069.69</v>
      </c>
      <c r="L545" s="8"/>
      <c r="M545" s="1"/>
      <c r="N545" s="6"/>
      <c r="O545" s="50" t="s">
        <v>251</v>
      </c>
    </row>
    <row r="546" spans="1:15" x14ac:dyDescent="0.25">
      <c r="A546" s="46"/>
      <c r="B546" s="46"/>
      <c r="C546" s="46"/>
      <c r="D546" s="52"/>
      <c r="E546" s="52"/>
      <c r="F546" s="9">
        <v>42917</v>
      </c>
      <c r="G546" s="9">
        <v>43100</v>
      </c>
      <c r="H546" s="52"/>
      <c r="I546" s="6">
        <f>K546*0.06</f>
        <v>124.22099999999999</v>
      </c>
      <c r="J546" s="6" t="s">
        <v>17</v>
      </c>
      <c r="K546" s="17">
        <v>2070.35</v>
      </c>
      <c r="L546" s="8"/>
      <c r="M546" s="1"/>
      <c r="N546" s="6"/>
      <c r="O546" s="50"/>
    </row>
    <row r="547" spans="1:15" x14ac:dyDescent="0.25">
      <c r="A547" s="46"/>
      <c r="B547" s="46"/>
      <c r="C547" s="46"/>
      <c r="D547" s="51">
        <v>42723</v>
      </c>
      <c r="E547" s="51" t="s">
        <v>502</v>
      </c>
      <c r="F547" s="9">
        <v>42736</v>
      </c>
      <c r="G547" s="9">
        <v>42916</v>
      </c>
      <c r="H547" s="49"/>
      <c r="I547" s="6"/>
      <c r="J547" s="17"/>
      <c r="K547" s="8"/>
      <c r="L547" s="17">
        <v>132.55000000000001</v>
      </c>
      <c r="M547" s="6">
        <v>51.6</v>
      </c>
      <c r="N547" s="17">
        <v>1349.12</v>
      </c>
      <c r="O547" s="50" t="s">
        <v>330</v>
      </c>
    </row>
    <row r="548" spans="1:15" x14ac:dyDescent="0.25">
      <c r="A548" s="46"/>
      <c r="B548" s="46"/>
      <c r="C548" s="46"/>
      <c r="D548" s="55"/>
      <c r="E548" s="55"/>
      <c r="F548" s="9">
        <v>42917</v>
      </c>
      <c r="G548" s="9">
        <v>43100</v>
      </c>
      <c r="H548" s="49"/>
      <c r="I548" s="6"/>
      <c r="J548" s="8"/>
      <c r="K548" s="8"/>
      <c r="L548" s="17">
        <v>137.05000000000001</v>
      </c>
      <c r="M548" s="6">
        <v>53.35</v>
      </c>
      <c r="N548" s="17">
        <v>1394.99</v>
      </c>
      <c r="O548" s="50"/>
    </row>
    <row r="549" spans="1:15" x14ac:dyDescent="0.25">
      <c r="A549" s="46"/>
      <c r="B549" s="46"/>
      <c r="C549" s="46"/>
      <c r="D549" s="55"/>
      <c r="E549" s="55"/>
      <c r="F549" s="9">
        <v>42736</v>
      </c>
      <c r="G549" s="9">
        <v>42916</v>
      </c>
      <c r="H549" s="49"/>
      <c r="I549" s="6"/>
      <c r="J549" s="17"/>
      <c r="K549" s="8"/>
      <c r="L549" s="17">
        <v>132.55000000000001</v>
      </c>
      <c r="M549" s="17">
        <v>29.67</v>
      </c>
      <c r="N549" s="17">
        <v>1714.67</v>
      </c>
      <c r="O549" s="50" t="s">
        <v>251</v>
      </c>
    </row>
    <row r="550" spans="1:15" x14ac:dyDescent="0.25">
      <c r="A550" s="48"/>
      <c r="B550" s="48"/>
      <c r="C550" s="48"/>
      <c r="D550" s="52"/>
      <c r="E550" s="52"/>
      <c r="F550" s="9">
        <v>42917</v>
      </c>
      <c r="G550" s="9">
        <v>43100</v>
      </c>
      <c r="H550" s="49"/>
      <c r="I550" s="6"/>
      <c r="J550" s="8"/>
      <c r="K550" s="8"/>
      <c r="L550" s="17">
        <v>137.05000000000001</v>
      </c>
      <c r="M550" s="6">
        <v>30.68</v>
      </c>
      <c r="N550" s="17">
        <v>1772.83</v>
      </c>
      <c r="O550" s="50"/>
    </row>
    <row r="551" spans="1:15" x14ac:dyDescent="0.25">
      <c r="A551" s="47" t="s">
        <v>26</v>
      </c>
      <c r="B551" s="47" t="s">
        <v>187</v>
      </c>
      <c r="C551" s="47" t="s">
        <v>69</v>
      </c>
      <c r="D551" s="51">
        <v>42338</v>
      </c>
      <c r="E551" s="51" t="s">
        <v>348</v>
      </c>
      <c r="F551" s="9">
        <v>42736</v>
      </c>
      <c r="G551" s="9">
        <v>42916</v>
      </c>
      <c r="H551" s="49" t="s">
        <v>503</v>
      </c>
      <c r="I551" s="6">
        <f>K551*0.06+J551</f>
        <v>181.66</v>
      </c>
      <c r="J551" s="6">
        <v>46.96</v>
      </c>
      <c r="K551" s="6">
        <v>2245</v>
      </c>
      <c r="L551" s="8"/>
      <c r="M551" s="1"/>
      <c r="N551" s="6"/>
      <c r="O551" s="50"/>
    </row>
    <row r="552" spans="1:15" x14ac:dyDescent="0.25">
      <c r="A552" s="46"/>
      <c r="B552" s="46"/>
      <c r="C552" s="46"/>
      <c r="D552" s="52"/>
      <c r="E552" s="52"/>
      <c r="F552" s="9">
        <v>42917</v>
      </c>
      <c r="G552" s="9">
        <v>43100</v>
      </c>
      <c r="H552" s="49"/>
      <c r="I552" s="6">
        <f>K552*0.06+J552</f>
        <v>187.7824</v>
      </c>
      <c r="J552" s="6">
        <v>48.55</v>
      </c>
      <c r="K552" s="17">
        <v>2320.54</v>
      </c>
      <c r="L552" s="8"/>
      <c r="M552" s="1"/>
      <c r="N552" s="6"/>
      <c r="O552" s="50"/>
    </row>
    <row r="553" spans="1:15" x14ac:dyDescent="0.25">
      <c r="A553" s="46"/>
      <c r="B553" s="46"/>
      <c r="C553" s="46"/>
      <c r="D553" s="51">
        <v>42723</v>
      </c>
      <c r="E553" s="51" t="s">
        <v>502</v>
      </c>
      <c r="F553" s="9">
        <v>42736</v>
      </c>
      <c r="G553" s="9">
        <v>42916</v>
      </c>
      <c r="H553" s="49"/>
      <c r="I553" s="6"/>
      <c r="J553" s="17"/>
      <c r="K553" s="8"/>
      <c r="L553" s="17">
        <v>167.21</v>
      </c>
      <c r="M553" s="17">
        <v>35.450000000000003</v>
      </c>
      <c r="N553" s="6">
        <v>2196.06</v>
      </c>
      <c r="O553" s="50"/>
    </row>
    <row r="554" spans="1:15" x14ac:dyDescent="0.25">
      <c r="A554" s="48"/>
      <c r="B554" s="48"/>
      <c r="C554" s="48"/>
      <c r="D554" s="52"/>
      <c r="E554" s="52"/>
      <c r="F554" s="9">
        <v>42917</v>
      </c>
      <c r="G554" s="9">
        <v>43100</v>
      </c>
      <c r="H554" s="49"/>
      <c r="I554" s="6"/>
      <c r="J554" s="8"/>
      <c r="K554" s="8"/>
      <c r="L554" s="17">
        <v>173.34</v>
      </c>
      <c r="M554" s="17">
        <v>36.65</v>
      </c>
      <c r="N554" s="17">
        <v>2278.0500000000002</v>
      </c>
      <c r="O554" s="50"/>
    </row>
    <row r="555" spans="1:15" x14ac:dyDescent="0.25">
      <c r="A555" s="47" t="s">
        <v>26</v>
      </c>
      <c r="B555" s="47" t="s">
        <v>178</v>
      </c>
      <c r="C555" s="47" t="s">
        <v>261</v>
      </c>
      <c r="D555" s="51">
        <v>42717</v>
      </c>
      <c r="E555" s="51" t="s">
        <v>501</v>
      </c>
      <c r="F555" s="9">
        <v>42736</v>
      </c>
      <c r="G555" s="9">
        <v>42916</v>
      </c>
      <c r="H555" s="49"/>
      <c r="I555" s="6">
        <f>K555*0.06+J555</f>
        <v>215.33199999999999</v>
      </c>
      <c r="J555" s="6">
        <v>46.96</v>
      </c>
      <c r="K555" s="6">
        <v>2806.2</v>
      </c>
      <c r="L555" s="8"/>
      <c r="M555" s="1"/>
      <c r="N555" s="6"/>
      <c r="O555" s="50"/>
    </row>
    <row r="556" spans="1:15" x14ac:dyDescent="0.25">
      <c r="A556" s="46"/>
      <c r="B556" s="46"/>
      <c r="C556" s="46"/>
      <c r="D556" s="52"/>
      <c r="E556" s="52"/>
      <c r="F556" s="9">
        <v>42917</v>
      </c>
      <c r="G556" s="9">
        <v>43100</v>
      </c>
      <c r="H556" s="49"/>
      <c r="I556" s="6">
        <f>K556*0.06+J556</f>
        <v>202.25920000000002</v>
      </c>
      <c r="J556" s="6">
        <v>48.55</v>
      </c>
      <c r="K556" s="17">
        <v>2561.8200000000002</v>
      </c>
      <c r="L556" s="8"/>
      <c r="M556" s="1"/>
      <c r="N556" s="6"/>
      <c r="O556" s="50"/>
    </row>
    <row r="557" spans="1:15" x14ac:dyDescent="0.25">
      <c r="A557" s="46"/>
      <c r="B557" s="46"/>
      <c r="C557" s="46"/>
      <c r="D557" s="51">
        <v>42723</v>
      </c>
      <c r="E557" s="51" t="s">
        <v>502</v>
      </c>
      <c r="F557" s="9">
        <v>42736</v>
      </c>
      <c r="G557" s="9">
        <v>42916</v>
      </c>
      <c r="H557" s="49"/>
      <c r="I557" s="6"/>
      <c r="J557" s="17"/>
      <c r="K557" s="8"/>
      <c r="L557" s="6">
        <v>126.8</v>
      </c>
      <c r="M557" s="17">
        <v>22.91</v>
      </c>
      <c r="N557" s="6">
        <v>1731.45</v>
      </c>
      <c r="O557" s="50"/>
    </row>
    <row r="558" spans="1:15" x14ac:dyDescent="0.25">
      <c r="A558" s="48"/>
      <c r="B558" s="48"/>
      <c r="C558" s="48"/>
      <c r="D558" s="52"/>
      <c r="E558" s="52"/>
      <c r="F558" s="9">
        <v>42917</v>
      </c>
      <c r="G558" s="9">
        <v>43100</v>
      </c>
      <c r="H558" s="49"/>
      <c r="I558" s="6"/>
      <c r="J558" s="8"/>
      <c r="K558" s="8"/>
      <c r="L558" s="17">
        <v>131.11000000000001</v>
      </c>
      <c r="M558" s="17">
        <v>23.69</v>
      </c>
      <c r="N558" s="17">
        <v>1790.32</v>
      </c>
      <c r="O558" s="50"/>
    </row>
    <row r="559" spans="1:15" x14ac:dyDescent="0.25">
      <c r="A559" s="47" t="s">
        <v>26</v>
      </c>
      <c r="B559" s="47" t="s">
        <v>526</v>
      </c>
      <c r="C559" s="47" t="s">
        <v>261</v>
      </c>
      <c r="D559" s="51">
        <v>42757</v>
      </c>
      <c r="E559" s="51" t="s">
        <v>527</v>
      </c>
      <c r="F559" s="9">
        <v>42788</v>
      </c>
      <c r="G559" s="9">
        <v>42916</v>
      </c>
      <c r="H559" s="49"/>
      <c r="I559" s="6">
        <f>K559*0.06+J559</f>
        <v>173.4478</v>
      </c>
      <c r="J559" s="6">
        <v>46.96</v>
      </c>
      <c r="K559" s="6">
        <v>2108.13</v>
      </c>
      <c r="L559" s="8"/>
      <c r="M559" s="1"/>
      <c r="N559" s="6"/>
      <c r="O559" s="50"/>
    </row>
    <row r="560" spans="1:15" x14ac:dyDescent="0.25">
      <c r="A560" s="46"/>
      <c r="B560" s="46"/>
      <c r="C560" s="46"/>
      <c r="D560" s="52"/>
      <c r="E560" s="52"/>
      <c r="F560" s="9">
        <v>42917</v>
      </c>
      <c r="G560" s="9">
        <v>43100</v>
      </c>
      <c r="H560" s="49"/>
      <c r="I560" s="6">
        <f>K560*0.06+J560</f>
        <v>175.0378</v>
      </c>
      <c r="J560" s="6">
        <v>48.55</v>
      </c>
      <c r="K560" s="6">
        <v>2108.13</v>
      </c>
      <c r="L560" s="8"/>
      <c r="M560" s="1"/>
      <c r="N560" s="6"/>
      <c r="O560" s="50"/>
    </row>
    <row r="561" spans="1:15" x14ac:dyDescent="0.25">
      <c r="A561" s="46"/>
      <c r="B561" s="46"/>
      <c r="C561" s="46"/>
      <c r="D561" s="51" t="s">
        <v>17</v>
      </c>
      <c r="E561" s="51" t="s">
        <v>17</v>
      </c>
      <c r="F561" s="9">
        <v>42736</v>
      </c>
      <c r="G561" s="9">
        <v>42916</v>
      </c>
      <c r="H561" s="51"/>
      <c r="I561" s="6"/>
      <c r="J561" s="17"/>
      <c r="K561" s="8"/>
      <c r="L561" s="17" t="s">
        <v>17</v>
      </c>
      <c r="M561" s="17" t="s">
        <v>17</v>
      </c>
      <c r="N561" s="17" t="s">
        <v>17</v>
      </c>
      <c r="O561" s="63"/>
    </row>
    <row r="562" spans="1:15" x14ac:dyDescent="0.25">
      <c r="A562" s="48"/>
      <c r="B562" s="48"/>
      <c r="C562" s="48"/>
      <c r="D562" s="52"/>
      <c r="E562" s="52"/>
      <c r="F562" s="9">
        <v>42917</v>
      </c>
      <c r="G562" s="9">
        <v>43100</v>
      </c>
      <c r="H562" s="52"/>
      <c r="I562" s="6"/>
      <c r="J562" s="8"/>
      <c r="K562" s="8"/>
      <c r="L562" s="17" t="s">
        <v>17</v>
      </c>
      <c r="M562" s="17" t="s">
        <v>17</v>
      </c>
      <c r="N562" s="17" t="s">
        <v>17</v>
      </c>
      <c r="O562" s="64"/>
    </row>
    <row r="563" spans="1:15" ht="25.5" customHeight="1" x14ac:dyDescent="0.25">
      <c r="A563" s="15" t="s">
        <v>128</v>
      </c>
      <c r="B563" s="85" t="s">
        <v>129</v>
      </c>
      <c r="C563" s="86"/>
      <c r="D563" s="86"/>
      <c r="E563" s="86"/>
      <c r="F563" s="86"/>
      <c r="G563" s="86"/>
      <c r="H563" s="86"/>
      <c r="I563" s="86"/>
      <c r="J563" s="86"/>
      <c r="K563" s="86"/>
      <c r="L563" s="86"/>
      <c r="M563" s="86"/>
      <c r="N563" s="86"/>
      <c r="O563" s="87"/>
    </row>
    <row r="564" spans="1:15" x14ac:dyDescent="0.25">
      <c r="A564" s="47" t="s">
        <v>115</v>
      </c>
      <c r="B564" s="47" t="s">
        <v>116</v>
      </c>
      <c r="C564" s="47" t="s">
        <v>190</v>
      </c>
      <c r="D564" s="51">
        <v>42338</v>
      </c>
      <c r="E564" s="51" t="s">
        <v>287</v>
      </c>
      <c r="F564" s="9">
        <v>42736</v>
      </c>
      <c r="G564" s="9">
        <v>42916</v>
      </c>
      <c r="H564" s="51"/>
      <c r="I564" s="16">
        <f>K564*0.06+J564</f>
        <v>97.141599999999983</v>
      </c>
      <c r="J564" s="6">
        <v>27.4</v>
      </c>
      <c r="K564" s="8">
        <v>1162.3599999999999</v>
      </c>
      <c r="L564" s="20">
        <f>N564*0.06+M564</f>
        <v>0</v>
      </c>
      <c r="M564" s="1"/>
      <c r="N564" s="2"/>
      <c r="O564" s="63"/>
    </row>
    <row r="565" spans="1:15" x14ac:dyDescent="0.25">
      <c r="A565" s="48"/>
      <c r="B565" s="48"/>
      <c r="C565" s="48"/>
      <c r="D565" s="52"/>
      <c r="E565" s="52"/>
      <c r="F565" s="9">
        <v>42917</v>
      </c>
      <c r="G565" s="9">
        <v>43100</v>
      </c>
      <c r="H565" s="52"/>
      <c r="I565" s="16">
        <f>K565*0.06+J565</f>
        <v>100.13159999999999</v>
      </c>
      <c r="J565" s="6">
        <v>30.39</v>
      </c>
      <c r="K565" s="8">
        <v>1162.3599999999999</v>
      </c>
      <c r="L565" s="20">
        <f>N565*0.06+M565</f>
        <v>0</v>
      </c>
      <c r="M565" s="1"/>
      <c r="N565" s="2"/>
      <c r="O565" s="64"/>
    </row>
    <row r="566" spans="1:15" x14ac:dyDescent="0.25">
      <c r="A566" s="47" t="s">
        <v>21</v>
      </c>
      <c r="B566" s="47" t="s">
        <v>267</v>
      </c>
      <c r="C566" s="47" t="s">
        <v>18</v>
      </c>
      <c r="D566" s="51">
        <v>42720</v>
      </c>
      <c r="E566" s="51" t="s">
        <v>326</v>
      </c>
      <c r="F566" s="9">
        <v>42736</v>
      </c>
      <c r="G566" s="9">
        <v>42916</v>
      </c>
      <c r="H566" s="51"/>
      <c r="I566" s="16">
        <f>K566*0.06+J566</f>
        <v>131.697</v>
      </c>
      <c r="J566" s="8">
        <v>37.71</v>
      </c>
      <c r="K566" s="8">
        <v>1566.45</v>
      </c>
      <c r="L566" s="17" t="s">
        <v>17</v>
      </c>
      <c r="M566" s="17" t="s">
        <v>17</v>
      </c>
      <c r="N566" s="17" t="s">
        <v>17</v>
      </c>
      <c r="O566" s="63"/>
    </row>
    <row r="567" spans="1:15" x14ac:dyDescent="0.25">
      <c r="A567" s="46"/>
      <c r="B567" s="46"/>
      <c r="C567" s="46"/>
      <c r="D567" s="52"/>
      <c r="E567" s="52"/>
      <c r="F567" s="9">
        <v>42917</v>
      </c>
      <c r="G567" s="9">
        <v>43100</v>
      </c>
      <c r="H567" s="52"/>
      <c r="I567" s="16">
        <f>K567*0.06+J567</f>
        <v>136.4374</v>
      </c>
      <c r="J567" s="8">
        <v>39.07</v>
      </c>
      <c r="K567" s="8">
        <v>1622.79</v>
      </c>
      <c r="L567" s="17" t="s">
        <v>17</v>
      </c>
      <c r="M567" s="17" t="s">
        <v>17</v>
      </c>
      <c r="N567" s="17" t="s">
        <v>17</v>
      </c>
      <c r="O567" s="64"/>
    </row>
    <row r="568" spans="1:15" x14ac:dyDescent="0.25">
      <c r="A568" s="46"/>
      <c r="B568" s="46"/>
      <c r="C568" s="46"/>
      <c r="D568" s="51" t="s">
        <v>17</v>
      </c>
      <c r="E568" s="51" t="s">
        <v>17</v>
      </c>
      <c r="F568" s="9">
        <v>42736</v>
      </c>
      <c r="G568" s="9">
        <v>42916</v>
      </c>
      <c r="H568" s="51"/>
      <c r="I568" s="17" t="s">
        <v>17</v>
      </c>
      <c r="J568" s="17" t="s">
        <v>17</v>
      </c>
      <c r="K568" s="17" t="s">
        <v>17</v>
      </c>
      <c r="L568" s="17" t="s">
        <v>17</v>
      </c>
      <c r="M568" s="17" t="s">
        <v>17</v>
      </c>
      <c r="N568" s="17" t="s">
        <v>17</v>
      </c>
      <c r="O568" s="63"/>
    </row>
    <row r="569" spans="1:15" x14ac:dyDescent="0.25">
      <c r="A569" s="48"/>
      <c r="B569" s="48"/>
      <c r="C569" s="48"/>
      <c r="D569" s="52"/>
      <c r="E569" s="52"/>
      <c r="F569" s="9">
        <v>42917</v>
      </c>
      <c r="G569" s="9">
        <v>43100</v>
      </c>
      <c r="H569" s="52"/>
      <c r="I569" s="17" t="s">
        <v>17</v>
      </c>
      <c r="J569" s="17" t="s">
        <v>17</v>
      </c>
      <c r="K569" s="17" t="s">
        <v>17</v>
      </c>
      <c r="L569" s="17" t="s">
        <v>17</v>
      </c>
      <c r="M569" s="17" t="s">
        <v>17</v>
      </c>
      <c r="N569" s="17" t="s">
        <v>17</v>
      </c>
      <c r="O569" s="64"/>
    </row>
    <row r="570" spans="1:15" x14ac:dyDescent="0.25">
      <c r="A570" s="47" t="s">
        <v>21</v>
      </c>
      <c r="B570" s="47" t="s">
        <v>37</v>
      </c>
      <c r="C570" s="47" t="s">
        <v>333</v>
      </c>
      <c r="D570" s="51">
        <v>42720</v>
      </c>
      <c r="E570" s="51" t="s">
        <v>328</v>
      </c>
      <c r="F570" s="9">
        <v>42736</v>
      </c>
      <c r="G570" s="9">
        <v>42916</v>
      </c>
      <c r="H570" s="51"/>
      <c r="I570" s="16">
        <f>K570*0.06+J570</f>
        <v>319.74979999999999</v>
      </c>
      <c r="J570" s="6">
        <v>31.94</v>
      </c>
      <c r="K570" s="6">
        <v>4796.83</v>
      </c>
      <c r="L570" s="17" t="s">
        <v>17</v>
      </c>
      <c r="M570" s="17" t="s">
        <v>17</v>
      </c>
      <c r="N570" s="17" t="s">
        <v>17</v>
      </c>
      <c r="O570" s="58" t="s">
        <v>335</v>
      </c>
    </row>
    <row r="571" spans="1:15" x14ac:dyDescent="0.25">
      <c r="A571" s="48"/>
      <c r="B571" s="48"/>
      <c r="C571" s="48"/>
      <c r="D571" s="52"/>
      <c r="E571" s="52"/>
      <c r="F571" s="9">
        <v>42917</v>
      </c>
      <c r="G571" s="9">
        <v>43100</v>
      </c>
      <c r="H571" s="52"/>
      <c r="I571" s="16">
        <f>K571*0.06+J571</f>
        <v>329.90540000000004</v>
      </c>
      <c r="J571" s="6">
        <v>33.229999999999997</v>
      </c>
      <c r="K571" s="6">
        <v>4944.59</v>
      </c>
      <c r="L571" s="17" t="s">
        <v>17</v>
      </c>
      <c r="M571" s="17" t="s">
        <v>17</v>
      </c>
      <c r="N571" s="17" t="s">
        <v>17</v>
      </c>
      <c r="O571" s="60"/>
    </row>
    <row r="572" spans="1:15" x14ac:dyDescent="0.25">
      <c r="A572" s="47" t="s">
        <v>21</v>
      </c>
      <c r="B572" s="47" t="s">
        <v>37</v>
      </c>
      <c r="C572" s="47" t="s">
        <v>18</v>
      </c>
      <c r="D572" s="51">
        <v>42720</v>
      </c>
      <c r="E572" s="51" t="s">
        <v>344</v>
      </c>
      <c r="F572" s="9">
        <v>42736</v>
      </c>
      <c r="G572" s="9">
        <v>42916</v>
      </c>
      <c r="H572" s="25"/>
      <c r="I572" s="16">
        <f>K572*0.06</f>
        <v>122.57159999999999</v>
      </c>
      <c r="J572" s="6" t="s">
        <v>17</v>
      </c>
      <c r="K572" s="6">
        <v>2042.86</v>
      </c>
      <c r="L572" s="17" t="s">
        <v>17</v>
      </c>
      <c r="M572" s="17" t="s">
        <v>17</v>
      </c>
      <c r="N572" s="17" t="s">
        <v>17</v>
      </c>
      <c r="O572" s="58" t="s">
        <v>524</v>
      </c>
    </row>
    <row r="573" spans="1:15" x14ac:dyDescent="0.25">
      <c r="A573" s="46"/>
      <c r="B573" s="46"/>
      <c r="C573" s="46"/>
      <c r="D573" s="52"/>
      <c r="E573" s="52"/>
      <c r="F573" s="9">
        <v>42917</v>
      </c>
      <c r="G573" s="9">
        <v>43100</v>
      </c>
      <c r="H573" s="25"/>
      <c r="I573" s="16">
        <f>K573*0.06</f>
        <v>125.0016</v>
      </c>
      <c r="J573" s="6" t="s">
        <v>17</v>
      </c>
      <c r="K573" s="6">
        <v>2083.36</v>
      </c>
      <c r="L573" s="17" t="s">
        <v>17</v>
      </c>
      <c r="M573" s="17" t="s">
        <v>17</v>
      </c>
      <c r="N573" s="17" t="s">
        <v>17</v>
      </c>
      <c r="O573" s="59"/>
    </row>
    <row r="574" spans="1:15" x14ac:dyDescent="0.25">
      <c r="A574" s="46"/>
      <c r="B574" s="46"/>
      <c r="C574" s="46"/>
      <c r="D574" s="51">
        <v>42720</v>
      </c>
      <c r="E574" s="51" t="s">
        <v>344</v>
      </c>
      <c r="F574" s="9">
        <v>42736</v>
      </c>
      <c r="G574" s="9">
        <v>42916</v>
      </c>
      <c r="H574" s="25"/>
      <c r="I574" s="16">
        <f>K574*0.06+J574</f>
        <v>160.2816</v>
      </c>
      <c r="J574" s="6">
        <v>37.71</v>
      </c>
      <c r="K574" s="6">
        <v>2042.86</v>
      </c>
      <c r="L574" s="17" t="s">
        <v>17</v>
      </c>
      <c r="M574" s="17" t="s">
        <v>17</v>
      </c>
      <c r="N574" s="17" t="s">
        <v>17</v>
      </c>
      <c r="O574" s="59" t="s">
        <v>523</v>
      </c>
    </row>
    <row r="575" spans="1:15" x14ac:dyDescent="0.25">
      <c r="A575" s="46"/>
      <c r="B575" s="46"/>
      <c r="C575" s="46"/>
      <c r="D575" s="52"/>
      <c r="E575" s="52"/>
      <c r="F575" s="9">
        <v>42917</v>
      </c>
      <c r="G575" s="9">
        <v>43100</v>
      </c>
      <c r="H575" s="25"/>
      <c r="I575" s="16">
        <f>K575*0.06+J575</f>
        <v>163.70159999999998</v>
      </c>
      <c r="J575" s="6">
        <v>38.700000000000003</v>
      </c>
      <c r="K575" s="6">
        <v>2083.36</v>
      </c>
      <c r="L575" s="17" t="s">
        <v>17</v>
      </c>
      <c r="M575" s="17" t="s">
        <v>17</v>
      </c>
      <c r="N575" s="17" t="s">
        <v>17</v>
      </c>
      <c r="O575" s="59"/>
    </row>
    <row r="576" spans="1:15" x14ac:dyDescent="0.25">
      <c r="A576" s="46"/>
      <c r="B576" s="46"/>
      <c r="C576" s="46"/>
      <c r="D576" s="49">
        <v>42723</v>
      </c>
      <c r="E576" s="51" t="s">
        <v>436</v>
      </c>
      <c r="F576" s="9">
        <v>42736</v>
      </c>
      <c r="G576" s="9">
        <v>42916</v>
      </c>
      <c r="H576" s="25"/>
      <c r="I576" s="17" t="s">
        <v>17</v>
      </c>
      <c r="J576" s="17" t="s">
        <v>17</v>
      </c>
      <c r="K576" s="17" t="s">
        <v>17</v>
      </c>
      <c r="L576" s="8">
        <v>144.61000000000001</v>
      </c>
      <c r="M576" s="6">
        <v>34.020000000000003</v>
      </c>
      <c r="N576" s="6">
        <v>1843.12</v>
      </c>
      <c r="O576" s="30"/>
    </row>
    <row r="577" spans="1:15" x14ac:dyDescent="0.25">
      <c r="A577" s="48"/>
      <c r="B577" s="48"/>
      <c r="C577" s="48"/>
      <c r="D577" s="49"/>
      <c r="E577" s="52"/>
      <c r="F577" s="9">
        <v>42917</v>
      </c>
      <c r="G577" s="9">
        <v>43100</v>
      </c>
      <c r="H577" s="25"/>
      <c r="I577" s="17" t="s">
        <v>17</v>
      </c>
      <c r="J577" s="17" t="s">
        <v>17</v>
      </c>
      <c r="K577" s="17" t="s">
        <v>17</v>
      </c>
      <c r="L577" s="8">
        <v>149.53</v>
      </c>
      <c r="M577" s="6">
        <v>35.35</v>
      </c>
      <c r="N577" s="6">
        <v>1903</v>
      </c>
      <c r="O577" s="30"/>
    </row>
    <row r="578" spans="1:15" x14ac:dyDescent="0.25">
      <c r="A578" s="47" t="s">
        <v>21</v>
      </c>
      <c r="B578" s="47" t="s">
        <v>37</v>
      </c>
      <c r="C578" s="47" t="s">
        <v>440</v>
      </c>
      <c r="D578" s="51">
        <v>42720</v>
      </c>
      <c r="E578" s="51" t="s">
        <v>344</v>
      </c>
      <c r="F578" s="9">
        <v>42736</v>
      </c>
      <c r="G578" s="9">
        <v>42916</v>
      </c>
      <c r="H578" s="51"/>
      <c r="I578" s="16">
        <f>K578*0.06</f>
        <v>122.57159999999999</v>
      </c>
      <c r="J578" s="8" t="s">
        <v>17</v>
      </c>
      <c r="K578" s="8">
        <v>2042.86</v>
      </c>
      <c r="L578" s="17" t="s">
        <v>17</v>
      </c>
      <c r="M578" s="17" t="s">
        <v>17</v>
      </c>
      <c r="N578" s="17" t="s">
        <v>17</v>
      </c>
      <c r="O578" s="63"/>
    </row>
    <row r="579" spans="1:15" x14ac:dyDescent="0.25">
      <c r="A579" s="46"/>
      <c r="B579" s="46"/>
      <c r="C579" s="46"/>
      <c r="D579" s="52"/>
      <c r="E579" s="52"/>
      <c r="F579" s="9">
        <v>42917</v>
      </c>
      <c r="G579" s="9">
        <v>43100</v>
      </c>
      <c r="H579" s="52"/>
      <c r="I579" s="16">
        <f>K579*0.06</f>
        <v>125.0016</v>
      </c>
      <c r="J579" s="8" t="s">
        <v>17</v>
      </c>
      <c r="K579" s="8">
        <v>2083.36</v>
      </c>
      <c r="L579" s="17" t="s">
        <v>17</v>
      </c>
      <c r="M579" s="17" t="s">
        <v>17</v>
      </c>
      <c r="N579" s="17" t="s">
        <v>17</v>
      </c>
      <c r="O579" s="64"/>
    </row>
    <row r="580" spans="1:15" x14ac:dyDescent="0.25">
      <c r="A580" s="46"/>
      <c r="B580" s="46"/>
      <c r="C580" s="46"/>
      <c r="D580" s="49">
        <v>42723</v>
      </c>
      <c r="E580" s="51" t="s">
        <v>436</v>
      </c>
      <c r="F580" s="9">
        <v>42736</v>
      </c>
      <c r="G580" s="9">
        <v>42916</v>
      </c>
      <c r="H580" s="51"/>
      <c r="I580" s="17" t="s">
        <v>17</v>
      </c>
      <c r="J580" s="17" t="s">
        <v>17</v>
      </c>
      <c r="K580" s="17" t="s">
        <v>17</v>
      </c>
      <c r="L580" s="8">
        <v>144.61000000000001</v>
      </c>
      <c r="M580" s="6">
        <v>37.71</v>
      </c>
      <c r="N580" s="6">
        <v>1781.67</v>
      </c>
      <c r="O580" s="63"/>
    </row>
    <row r="581" spans="1:15" x14ac:dyDescent="0.25">
      <c r="A581" s="48"/>
      <c r="B581" s="48"/>
      <c r="C581" s="48"/>
      <c r="D581" s="49"/>
      <c r="E581" s="52"/>
      <c r="F581" s="9">
        <v>42917</v>
      </c>
      <c r="G581" s="9">
        <v>43100</v>
      </c>
      <c r="H581" s="52"/>
      <c r="I581" s="17" t="s">
        <v>17</v>
      </c>
      <c r="J581" s="17" t="s">
        <v>17</v>
      </c>
      <c r="K581" s="17" t="s">
        <v>17</v>
      </c>
      <c r="L581" s="8">
        <v>149.53</v>
      </c>
      <c r="M581" s="6">
        <v>39.03</v>
      </c>
      <c r="N581" s="6">
        <v>1841.67</v>
      </c>
      <c r="O581" s="64"/>
    </row>
    <row r="582" spans="1:15" x14ac:dyDescent="0.25">
      <c r="A582" s="15">
        <v>12</v>
      </c>
      <c r="B582" s="85" t="s">
        <v>130</v>
      </c>
      <c r="C582" s="86"/>
      <c r="D582" s="86"/>
      <c r="E582" s="86"/>
      <c r="F582" s="86"/>
      <c r="G582" s="86"/>
      <c r="H582" s="86"/>
      <c r="I582" s="86"/>
      <c r="J582" s="86"/>
      <c r="K582" s="86"/>
      <c r="L582" s="86"/>
      <c r="M582" s="86"/>
      <c r="N582" s="86"/>
      <c r="O582" s="87"/>
    </row>
    <row r="583" spans="1:15" x14ac:dyDescent="0.25">
      <c r="A583" s="44" t="s">
        <v>24</v>
      </c>
      <c r="B583" s="44" t="s">
        <v>52</v>
      </c>
      <c r="C583" s="47" t="s">
        <v>333</v>
      </c>
      <c r="D583" s="51">
        <v>42720</v>
      </c>
      <c r="E583" s="51" t="s">
        <v>328</v>
      </c>
      <c r="F583" s="9">
        <v>42736</v>
      </c>
      <c r="G583" s="9">
        <v>42916</v>
      </c>
      <c r="H583" s="51"/>
      <c r="I583" s="16">
        <f>K583*0.06+J583</f>
        <v>234.57</v>
      </c>
      <c r="J583" s="6">
        <v>22.86</v>
      </c>
      <c r="K583" s="6">
        <v>3528.5</v>
      </c>
      <c r="L583" s="17" t="s">
        <v>17</v>
      </c>
      <c r="M583" s="17" t="s">
        <v>17</v>
      </c>
      <c r="N583" s="17" t="s">
        <v>17</v>
      </c>
      <c r="O583" s="63"/>
    </row>
    <row r="584" spans="1:15" x14ac:dyDescent="0.25">
      <c r="A584" s="44"/>
      <c r="B584" s="44"/>
      <c r="C584" s="46"/>
      <c r="D584" s="52"/>
      <c r="E584" s="52"/>
      <c r="F584" s="9">
        <v>42917</v>
      </c>
      <c r="G584" s="9">
        <v>43100</v>
      </c>
      <c r="H584" s="52"/>
      <c r="I584" s="16">
        <f>K584*0.06+J584</f>
        <v>242.38079999999999</v>
      </c>
      <c r="J584" s="6">
        <v>23.94</v>
      </c>
      <c r="K584" s="6">
        <v>3640.68</v>
      </c>
      <c r="L584" s="17" t="s">
        <v>17</v>
      </c>
      <c r="M584" s="17" t="s">
        <v>17</v>
      </c>
      <c r="N584" s="17" t="s">
        <v>17</v>
      </c>
      <c r="O584" s="64"/>
    </row>
    <row r="585" spans="1:15" x14ac:dyDescent="0.25">
      <c r="A585" s="44"/>
      <c r="B585" s="44"/>
      <c r="C585" s="46"/>
      <c r="D585" s="49">
        <v>42723</v>
      </c>
      <c r="E585" s="49" t="s">
        <v>430</v>
      </c>
      <c r="F585" s="9">
        <v>42736</v>
      </c>
      <c r="G585" s="9">
        <v>42916</v>
      </c>
      <c r="H585" s="51"/>
      <c r="I585" s="17" t="s">
        <v>17</v>
      </c>
      <c r="J585" s="17" t="s">
        <v>17</v>
      </c>
      <c r="K585" s="17" t="s">
        <v>17</v>
      </c>
      <c r="L585" s="6">
        <v>134.13999999999999</v>
      </c>
      <c r="M585" s="6">
        <v>17.940000000000001</v>
      </c>
      <c r="N585" s="6">
        <v>1936.66</v>
      </c>
      <c r="O585" s="63"/>
    </row>
    <row r="586" spans="1:15" x14ac:dyDescent="0.25">
      <c r="A586" s="44"/>
      <c r="B586" s="44"/>
      <c r="C586" s="48"/>
      <c r="D586" s="49"/>
      <c r="E586" s="49"/>
      <c r="F586" s="9">
        <v>42917</v>
      </c>
      <c r="G586" s="9">
        <v>43100</v>
      </c>
      <c r="H586" s="52"/>
      <c r="I586" s="17" t="s">
        <v>17</v>
      </c>
      <c r="J586" s="17" t="s">
        <v>17</v>
      </c>
      <c r="K586" s="17" t="s">
        <v>17</v>
      </c>
      <c r="L586" s="6">
        <v>136.82</v>
      </c>
      <c r="M586" s="6">
        <v>13.51</v>
      </c>
      <c r="N586" s="6">
        <v>2055.1</v>
      </c>
      <c r="O586" s="64"/>
    </row>
    <row r="587" spans="1:15" x14ac:dyDescent="0.25">
      <c r="A587" s="44" t="s">
        <v>24</v>
      </c>
      <c r="B587" s="44" t="s">
        <v>96</v>
      </c>
      <c r="C587" s="47" t="s">
        <v>260</v>
      </c>
      <c r="D587" s="51">
        <v>42723</v>
      </c>
      <c r="E587" s="51" t="s">
        <v>428</v>
      </c>
      <c r="F587" s="9">
        <v>42736</v>
      </c>
      <c r="G587" s="9">
        <v>42916</v>
      </c>
      <c r="H587" s="51"/>
      <c r="I587" s="16">
        <f>K587*0.06+J587</f>
        <v>150.50639999999999</v>
      </c>
      <c r="J587" s="17">
        <v>36.06</v>
      </c>
      <c r="K587" s="17">
        <v>1907.44</v>
      </c>
      <c r="L587" s="17" t="s">
        <v>17</v>
      </c>
      <c r="M587" s="17" t="s">
        <v>17</v>
      </c>
      <c r="N587" s="17" t="s">
        <v>17</v>
      </c>
      <c r="O587" s="63"/>
    </row>
    <row r="588" spans="1:15" x14ac:dyDescent="0.25">
      <c r="A588" s="44"/>
      <c r="B588" s="44"/>
      <c r="C588" s="46"/>
      <c r="D588" s="52"/>
      <c r="E588" s="52"/>
      <c r="F588" s="9">
        <v>42917</v>
      </c>
      <c r="G588" s="9">
        <v>43100</v>
      </c>
      <c r="H588" s="52"/>
      <c r="I588" s="16">
        <f>K588*0.06+J588</f>
        <v>154.56559999999999</v>
      </c>
      <c r="J588" s="17">
        <v>37.28</v>
      </c>
      <c r="K588" s="17">
        <v>1954.76</v>
      </c>
      <c r="L588" s="17" t="s">
        <v>17</v>
      </c>
      <c r="M588" s="17" t="s">
        <v>17</v>
      </c>
      <c r="N588" s="17" t="s">
        <v>17</v>
      </c>
      <c r="O588" s="64"/>
    </row>
    <row r="589" spans="1:15" x14ac:dyDescent="0.25">
      <c r="A589" s="44"/>
      <c r="B589" s="44"/>
      <c r="C589" s="46"/>
      <c r="D589" s="51">
        <v>42723</v>
      </c>
      <c r="E589" s="51" t="s">
        <v>429</v>
      </c>
      <c r="F589" s="9">
        <v>42736</v>
      </c>
      <c r="G589" s="9">
        <v>42916</v>
      </c>
      <c r="H589" s="51"/>
      <c r="I589" s="17" t="s">
        <v>17</v>
      </c>
      <c r="J589" s="17" t="s">
        <v>17</v>
      </c>
      <c r="K589" s="17" t="s">
        <v>17</v>
      </c>
      <c r="L589" s="6">
        <v>85.48</v>
      </c>
      <c r="M589" s="6">
        <v>20.85</v>
      </c>
      <c r="N589" s="6">
        <v>1077.0999999999999</v>
      </c>
      <c r="O589" s="63"/>
    </row>
    <row r="590" spans="1:15" x14ac:dyDescent="0.25">
      <c r="A590" s="44"/>
      <c r="B590" s="44"/>
      <c r="C590" s="48"/>
      <c r="D590" s="52"/>
      <c r="E590" s="52"/>
      <c r="F590" s="9">
        <v>42917</v>
      </c>
      <c r="G590" s="9">
        <v>43100</v>
      </c>
      <c r="H590" s="52"/>
      <c r="I590" s="17" t="s">
        <v>17</v>
      </c>
      <c r="J590" s="17" t="s">
        <v>17</v>
      </c>
      <c r="K590" s="17" t="s">
        <v>17</v>
      </c>
      <c r="L590" s="6">
        <v>88.39</v>
      </c>
      <c r="M590" s="6">
        <v>21.32</v>
      </c>
      <c r="N590" s="6">
        <v>1117.8499999999999</v>
      </c>
      <c r="O590" s="64"/>
    </row>
    <row r="591" spans="1:15" x14ac:dyDescent="0.25">
      <c r="A591" s="44" t="s">
        <v>24</v>
      </c>
      <c r="B591" s="44" t="s">
        <v>52</v>
      </c>
      <c r="C591" s="47" t="s">
        <v>260</v>
      </c>
      <c r="D591" s="51">
        <v>42723</v>
      </c>
      <c r="E591" s="51" t="s">
        <v>428</v>
      </c>
      <c r="F591" s="9">
        <v>42736</v>
      </c>
      <c r="G591" s="9">
        <v>42916</v>
      </c>
      <c r="H591" s="51"/>
      <c r="I591" s="16">
        <f>K591*0.06+J591</f>
        <v>150.50639999999999</v>
      </c>
      <c r="J591" s="17">
        <v>36.06</v>
      </c>
      <c r="K591" s="17">
        <v>1907.44</v>
      </c>
      <c r="L591" s="17" t="s">
        <v>17</v>
      </c>
      <c r="M591" s="17" t="s">
        <v>17</v>
      </c>
      <c r="N591" s="17" t="s">
        <v>17</v>
      </c>
      <c r="O591" s="63"/>
    </row>
    <row r="592" spans="1:15" x14ac:dyDescent="0.25">
      <c r="A592" s="44"/>
      <c r="B592" s="44"/>
      <c r="C592" s="46"/>
      <c r="D592" s="52"/>
      <c r="E592" s="52"/>
      <c r="F592" s="9">
        <v>42917</v>
      </c>
      <c r="G592" s="9">
        <v>43100</v>
      </c>
      <c r="H592" s="52"/>
      <c r="I592" s="16">
        <f>K592*0.06+J592</f>
        <v>154.56559999999999</v>
      </c>
      <c r="J592" s="17">
        <v>37.28</v>
      </c>
      <c r="K592" s="17">
        <v>1954.76</v>
      </c>
      <c r="L592" s="17" t="s">
        <v>17</v>
      </c>
      <c r="M592" s="17" t="s">
        <v>17</v>
      </c>
      <c r="N592" s="17" t="s">
        <v>17</v>
      </c>
      <c r="O592" s="64"/>
    </row>
    <row r="593" spans="1:15" x14ac:dyDescent="0.25">
      <c r="A593" s="44"/>
      <c r="B593" s="44"/>
      <c r="C593" s="46"/>
      <c r="D593" s="51">
        <v>42723</v>
      </c>
      <c r="E593" s="51" t="s">
        <v>429</v>
      </c>
      <c r="F593" s="9">
        <v>42736</v>
      </c>
      <c r="G593" s="9">
        <v>42916</v>
      </c>
      <c r="H593" s="51"/>
      <c r="I593" s="17" t="s">
        <v>17</v>
      </c>
      <c r="J593" s="17" t="s">
        <v>17</v>
      </c>
      <c r="K593" s="17" t="s">
        <v>17</v>
      </c>
      <c r="L593" s="6">
        <v>128.82</v>
      </c>
      <c r="M593" s="6">
        <v>31.43</v>
      </c>
      <c r="N593" s="6">
        <v>1623.21</v>
      </c>
      <c r="O593" s="63"/>
    </row>
    <row r="594" spans="1:15" x14ac:dyDescent="0.25">
      <c r="A594" s="44"/>
      <c r="B594" s="44"/>
      <c r="C594" s="48"/>
      <c r="D594" s="52"/>
      <c r="E594" s="52"/>
      <c r="F594" s="9">
        <v>42917</v>
      </c>
      <c r="G594" s="9">
        <v>43100</v>
      </c>
      <c r="H594" s="52"/>
      <c r="I594" s="17" t="s">
        <v>17</v>
      </c>
      <c r="J594" s="17" t="s">
        <v>17</v>
      </c>
      <c r="K594" s="17" t="s">
        <v>17</v>
      </c>
      <c r="L594" s="6">
        <v>133.19999999999999</v>
      </c>
      <c r="M594" s="6">
        <v>32.130000000000003</v>
      </c>
      <c r="N594" s="6">
        <v>1684.55</v>
      </c>
      <c r="O594" s="64"/>
    </row>
    <row r="595" spans="1:15" x14ac:dyDescent="0.25">
      <c r="A595" s="44" t="s">
        <v>24</v>
      </c>
      <c r="B595" s="44" t="s">
        <v>372</v>
      </c>
      <c r="C595" s="47" t="s">
        <v>260</v>
      </c>
      <c r="D595" s="51">
        <v>42723</v>
      </c>
      <c r="E595" s="51" t="s">
        <v>428</v>
      </c>
      <c r="F595" s="9">
        <v>42736</v>
      </c>
      <c r="G595" s="9">
        <v>42916</v>
      </c>
      <c r="H595" s="51"/>
      <c r="I595" s="16">
        <f>K595*0.06+J595</f>
        <v>150.50639999999999</v>
      </c>
      <c r="J595" s="17">
        <v>36.06</v>
      </c>
      <c r="K595" s="17">
        <v>1907.44</v>
      </c>
      <c r="L595" s="17" t="s">
        <v>17</v>
      </c>
      <c r="M595" s="17" t="s">
        <v>17</v>
      </c>
      <c r="N595" s="17" t="s">
        <v>17</v>
      </c>
      <c r="O595" s="29"/>
    </row>
    <row r="596" spans="1:15" x14ac:dyDescent="0.25">
      <c r="A596" s="44"/>
      <c r="B596" s="44"/>
      <c r="C596" s="46"/>
      <c r="D596" s="52"/>
      <c r="E596" s="52"/>
      <c r="F596" s="9">
        <v>42917</v>
      </c>
      <c r="G596" s="9">
        <v>43100</v>
      </c>
      <c r="H596" s="52"/>
      <c r="I596" s="16">
        <f>K596*0.06+J596</f>
        <v>154.56559999999999</v>
      </c>
      <c r="J596" s="17">
        <v>37.28</v>
      </c>
      <c r="K596" s="17">
        <v>1954.76</v>
      </c>
      <c r="L596" s="17" t="s">
        <v>17</v>
      </c>
      <c r="M596" s="17" t="s">
        <v>17</v>
      </c>
      <c r="N596" s="17" t="s">
        <v>17</v>
      </c>
      <c r="O596" s="29"/>
    </row>
    <row r="597" spans="1:15" x14ac:dyDescent="0.25">
      <c r="A597" s="44"/>
      <c r="B597" s="44"/>
      <c r="C597" s="46"/>
      <c r="D597" s="51">
        <v>42723</v>
      </c>
      <c r="E597" s="51" t="s">
        <v>429</v>
      </c>
      <c r="F597" s="9">
        <v>42736</v>
      </c>
      <c r="G597" s="9">
        <v>42916</v>
      </c>
      <c r="H597" s="51"/>
      <c r="I597" s="17" t="s">
        <v>17</v>
      </c>
      <c r="J597" s="17" t="s">
        <v>17</v>
      </c>
      <c r="K597" s="17" t="s">
        <v>17</v>
      </c>
      <c r="L597" s="6">
        <v>128.82</v>
      </c>
      <c r="M597" s="6">
        <v>24.11</v>
      </c>
      <c r="N597" s="6">
        <v>1745.17</v>
      </c>
      <c r="O597" s="29"/>
    </row>
    <row r="598" spans="1:15" x14ac:dyDescent="0.25">
      <c r="A598" s="44"/>
      <c r="B598" s="44"/>
      <c r="C598" s="48"/>
      <c r="D598" s="52"/>
      <c r="E598" s="52"/>
      <c r="F598" s="9">
        <v>42917</v>
      </c>
      <c r="G598" s="9">
        <v>43100</v>
      </c>
      <c r="H598" s="52"/>
      <c r="I598" s="17" t="s">
        <v>17</v>
      </c>
      <c r="J598" s="17" t="s">
        <v>17</v>
      </c>
      <c r="K598" s="17" t="s">
        <v>17</v>
      </c>
      <c r="L598" s="6">
        <v>133.19999999999999</v>
      </c>
      <c r="M598" s="6">
        <v>24.92</v>
      </c>
      <c r="N598" s="6">
        <v>1804.67</v>
      </c>
      <c r="O598" s="29"/>
    </row>
    <row r="599" spans="1:15" x14ac:dyDescent="0.25">
      <c r="A599" s="44" t="s">
        <v>24</v>
      </c>
      <c r="B599" s="44" t="s">
        <v>366</v>
      </c>
      <c r="C599" s="47" t="s">
        <v>260</v>
      </c>
      <c r="D599" s="51">
        <v>42723</v>
      </c>
      <c r="E599" s="51" t="s">
        <v>428</v>
      </c>
      <c r="F599" s="9">
        <v>42736</v>
      </c>
      <c r="G599" s="9">
        <v>42916</v>
      </c>
      <c r="H599" s="51"/>
      <c r="I599" s="16">
        <f>K599*0.06+J599</f>
        <v>150.50639999999999</v>
      </c>
      <c r="J599" s="17">
        <v>36.06</v>
      </c>
      <c r="K599" s="17">
        <v>1907.44</v>
      </c>
      <c r="L599" s="17" t="s">
        <v>17</v>
      </c>
      <c r="M599" s="17" t="s">
        <v>17</v>
      </c>
      <c r="N599" s="17" t="s">
        <v>17</v>
      </c>
      <c r="O599" s="29"/>
    </row>
    <row r="600" spans="1:15" x14ac:dyDescent="0.25">
      <c r="A600" s="44"/>
      <c r="B600" s="44"/>
      <c r="C600" s="46"/>
      <c r="D600" s="52"/>
      <c r="E600" s="52"/>
      <c r="F600" s="9">
        <v>42917</v>
      </c>
      <c r="G600" s="9">
        <v>43100</v>
      </c>
      <c r="H600" s="52"/>
      <c r="I600" s="16">
        <f>K600*0.06+J600</f>
        <v>154.56559999999999</v>
      </c>
      <c r="J600" s="17">
        <v>37.28</v>
      </c>
      <c r="K600" s="17">
        <v>1954.76</v>
      </c>
      <c r="L600" s="17" t="s">
        <v>17</v>
      </c>
      <c r="M600" s="17" t="s">
        <v>17</v>
      </c>
      <c r="N600" s="17" t="s">
        <v>17</v>
      </c>
      <c r="O600" s="29"/>
    </row>
    <row r="601" spans="1:15" x14ac:dyDescent="0.25">
      <c r="A601" s="44"/>
      <c r="B601" s="44"/>
      <c r="C601" s="46"/>
      <c r="D601" s="51" t="s">
        <v>17</v>
      </c>
      <c r="E601" s="51" t="s">
        <v>17</v>
      </c>
      <c r="F601" s="9">
        <v>42736</v>
      </c>
      <c r="G601" s="9">
        <v>42916</v>
      </c>
      <c r="H601" s="51"/>
      <c r="I601" s="17" t="s">
        <v>17</v>
      </c>
      <c r="J601" s="17" t="s">
        <v>17</v>
      </c>
      <c r="K601" s="17" t="s">
        <v>17</v>
      </c>
      <c r="L601" s="17" t="s">
        <v>17</v>
      </c>
      <c r="M601" s="17" t="s">
        <v>17</v>
      </c>
      <c r="N601" s="17" t="s">
        <v>17</v>
      </c>
      <c r="O601" s="29"/>
    </row>
    <row r="602" spans="1:15" x14ac:dyDescent="0.25">
      <c r="A602" s="44"/>
      <c r="B602" s="44"/>
      <c r="C602" s="48"/>
      <c r="D602" s="52"/>
      <c r="E602" s="52"/>
      <c r="F602" s="9">
        <v>42917</v>
      </c>
      <c r="G602" s="9">
        <v>43100</v>
      </c>
      <c r="H602" s="52"/>
      <c r="I602" s="17" t="s">
        <v>17</v>
      </c>
      <c r="J602" s="17" t="s">
        <v>17</v>
      </c>
      <c r="K602" s="17" t="s">
        <v>17</v>
      </c>
      <c r="L602" s="17" t="s">
        <v>17</v>
      </c>
      <c r="M602" s="17" t="s">
        <v>17</v>
      </c>
      <c r="N602" s="17" t="s">
        <v>17</v>
      </c>
      <c r="O602" s="29"/>
    </row>
    <row r="603" spans="1:15" x14ac:dyDescent="0.25">
      <c r="A603" s="44" t="s">
        <v>24</v>
      </c>
      <c r="B603" s="44" t="s">
        <v>367</v>
      </c>
      <c r="C603" s="47" t="s">
        <v>260</v>
      </c>
      <c r="D603" s="51">
        <v>42723</v>
      </c>
      <c r="E603" s="51" t="s">
        <v>428</v>
      </c>
      <c r="F603" s="9">
        <v>42736</v>
      </c>
      <c r="G603" s="9">
        <v>42916</v>
      </c>
      <c r="H603" s="51"/>
      <c r="I603" s="16">
        <f>K603*0.06+J603</f>
        <v>150.50639999999999</v>
      </c>
      <c r="J603" s="17">
        <v>36.06</v>
      </c>
      <c r="K603" s="17">
        <v>1907.44</v>
      </c>
      <c r="L603" s="17" t="s">
        <v>17</v>
      </c>
      <c r="M603" s="17" t="s">
        <v>17</v>
      </c>
      <c r="N603" s="17" t="s">
        <v>17</v>
      </c>
      <c r="O603" s="29"/>
    </row>
    <row r="604" spans="1:15" x14ac:dyDescent="0.25">
      <c r="A604" s="44"/>
      <c r="B604" s="44"/>
      <c r="C604" s="46"/>
      <c r="D604" s="52"/>
      <c r="E604" s="52"/>
      <c r="F604" s="9">
        <v>42917</v>
      </c>
      <c r="G604" s="9">
        <v>43100</v>
      </c>
      <c r="H604" s="52"/>
      <c r="I604" s="16">
        <f>K604*0.06+J604</f>
        <v>154.56559999999999</v>
      </c>
      <c r="J604" s="17">
        <v>37.28</v>
      </c>
      <c r="K604" s="17">
        <v>1954.76</v>
      </c>
      <c r="L604" s="17" t="s">
        <v>17</v>
      </c>
      <c r="M604" s="17" t="s">
        <v>17</v>
      </c>
      <c r="N604" s="17" t="s">
        <v>17</v>
      </c>
      <c r="O604" s="29"/>
    </row>
    <row r="605" spans="1:15" x14ac:dyDescent="0.25">
      <c r="A605" s="44"/>
      <c r="B605" s="44"/>
      <c r="C605" s="46"/>
      <c r="D605" s="51" t="s">
        <v>17</v>
      </c>
      <c r="E605" s="51" t="s">
        <v>17</v>
      </c>
      <c r="F605" s="9">
        <v>42736</v>
      </c>
      <c r="G605" s="9">
        <v>42916</v>
      </c>
      <c r="H605" s="51"/>
      <c r="I605" s="17" t="s">
        <v>17</v>
      </c>
      <c r="J605" s="17" t="s">
        <v>17</v>
      </c>
      <c r="K605" s="17" t="s">
        <v>17</v>
      </c>
      <c r="L605" s="17" t="s">
        <v>17</v>
      </c>
      <c r="M605" s="17" t="s">
        <v>17</v>
      </c>
      <c r="N605" s="17" t="s">
        <v>17</v>
      </c>
      <c r="O605" s="29"/>
    </row>
    <row r="606" spans="1:15" x14ac:dyDescent="0.25">
      <c r="A606" s="44"/>
      <c r="B606" s="44"/>
      <c r="C606" s="48"/>
      <c r="D606" s="52"/>
      <c r="E606" s="52"/>
      <c r="F606" s="9">
        <v>42917</v>
      </c>
      <c r="G606" s="9">
        <v>43100</v>
      </c>
      <c r="H606" s="52"/>
      <c r="I606" s="17" t="s">
        <v>17</v>
      </c>
      <c r="J606" s="17" t="s">
        <v>17</v>
      </c>
      <c r="K606" s="17" t="s">
        <v>17</v>
      </c>
      <c r="L606" s="17" t="s">
        <v>17</v>
      </c>
      <c r="M606" s="17" t="s">
        <v>17</v>
      </c>
      <c r="N606" s="17" t="s">
        <v>17</v>
      </c>
      <c r="O606" s="29"/>
    </row>
    <row r="607" spans="1:15" x14ac:dyDescent="0.25">
      <c r="A607" s="44" t="s">
        <v>24</v>
      </c>
      <c r="B607" s="44" t="s">
        <v>100</v>
      </c>
      <c r="C607" s="47" t="s">
        <v>260</v>
      </c>
      <c r="D607" s="51">
        <v>42723</v>
      </c>
      <c r="E607" s="51" t="s">
        <v>428</v>
      </c>
      <c r="F607" s="9">
        <v>42736</v>
      </c>
      <c r="G607" s="9">
        <v>42916</v>
      </c>
      <c r="H607" s="51"/>
      <c r="I607" s="16">
        <f>K607*0.06+J607</f>
        <v>150.50639999999999</v>
      </c>
      <c r="J607" s="17">
        <v>36.06</v>
      </c>
      <c r="K607" s="17">
        <v>1907.44</v>
      </c>
      <c r="L607" s="17" t="s">
        <v>17</v>
      </c>
      <c r="M607" s="17" t="s">
        <v>17</v>
      </c>
      <c r="N607" s="17" t="s">
        <v>17</v>
      </c>
      <c r="O607" s="63"/>
    </row>
    <row r="608" spans="1:15" x14ac:dyDescent="0.25">
      <c r="A608" s="44"/>
      <c r="B608" s="44"/>
      <c r="C608" s="46"/>
      <c r="D608" s="52"/>
      <c r="E608" s="52"/>
      <c r="F608" s="9">
        <v>42917</v>
      </c>
      <c r="G608" s="9">
        <v>43100</v>
      </c>
      <c r="H608" s="52"/>
      <c r="I608" s="16">
        <f>K608*0.06+J608</f>
        <v>154.56559999999999</v>
      </c>
      <c r="J608" s="17">
        <v>37.28</v>
      </c>
      <c r="K608" s="17">
        <v>1954.76</v>
      </c>
      <c r="L608" s="17" t="s">
        <v>17</v>
      </c>
      <c r="M608" s="17" t="s">
        <v>17</v>
      </c>
      <c r="N608" s="17" t="s">
        <v>17</v>
      </c>
      <c r="O608" s="64"/>
    </row>
    <row r="609" spans="1:15" x14ac:dyDescent="0.25">
      <c r="A609" s="44"/>
      <c r="B609" s="44"/>
      <c r="C609" s="46"/>
      <c r="D609" s="51" t="s">
        <v>17</v>
      </c>
      <c r="E609" s="51" t="s">
        <v>17</v>
      </c>
      <c r="F609" s="9">
        <v>42736</v>
      </c>
      <c r="G609" s="9">
        <v>42916</v>
      </c>
      <c r="H609" s="51"/>
      <c r="I609" s="17" t="s">
        <v>17</v>
      </c>
      <c r="J609" s="17" t="s">
        <v>17</v>
      </c>
      <c r="K609" s="17" t="s">
        <v>17</v>
      </c>
      <c r="L609" s="17" t="s">
        <v>17</v>
      </c>
      <c r="M609" s="17" t="s">
        <v>17</v>
      </c>
      <c r="N609" s="17" t="s">
        <v>17</v>
      </c>
      <c r="O609" s="63"/>
    </row>
    <row r="610" spans="1:15" x14ac:dyDescent="0.25">
      <c r="A610" s="44"/>
      <c r="B610" s="44"/>
      <c r="C610" s="48"/>
      <c r="D610" s="52"/>
      <c r="E610" s="52"/>
      <c r="F610" s="9">
        <v>42917</v>
      </c>
      <c r="G610" s="9">
        <v>43100</v>
      </c>
      <c r="H610" s="52"/>
      <c r="I610" s="17" t="s">
        <v>17</v>
      </c>
      <c r="J610" s="17" t="s">
        <v>17</v>
      </c>
      <c r="K610" s="17" t="s">
        <v>17</v>
      </c>
      <c r="L610" s="17" t="s">
        <v>17</v>
      </c>
      <c r="M610" s="17" t="s">
        <v>17</v>
      </c>
      <c r="N610" s="17" t="s">
        <v>17</v>
      </c>
      <c r="O610" s="64"/>
    </row>
    <row r="611" spans="1:15" x14ac:dyDescent="0.25">
      <c r="A611" s="44" t="s">
        <v>24</v>
      </c>
      <c r="B611" s="44" t="s">
        <v>52</v>
      </c>
      <c r="C611" s="44" t="s">
        <v>102</v>
      </c>
      <c r="D611" s="51">
        <v>42713</v>
      </c>
      <c r="E611" s="51" t="s">
        <v>489</v>
      </c>
      <c r="F611" s="9">
        <v>42736</v>
      </c>
      <c r="G611" s="9">
        <v>42916</v>
      </c>
      <c r="H611" s="51"/>
      <c r="I611" s="16">
        <f>K611*0.06+J611</f>
        <v>121.7016</v>
      </c>
      <c r="J611" s="6">
        <v>22.56</v>
      </c>
      <c r="K611" s="6">
        <v>1652.36</v>
      </c>
      <c r="L611" s="3"/>
      <c r="M611" s="3"/>
      <c r="N611" s="3"/>
      <c r="O611" s="63"/>
    </row>
    <row r="612" spans="1:15" x14ac:dyDescent="0.25">
      <c r="A612" s="44"/>
      <c r="B612" s="44"/>
      <c r="C612" s="44"/>
      <c r="D612" s="52"/>
      <c r="E612" s="52"/>
      <c r="F612" s="9">
        <v>42917</v>
      </c>
      <c r="G612" s="9">
        <v>43100</v>
      </c>
      <c r="H612" s="52"/>
      <c r="I612" s="16">
        <f>K612*0.06+J612</f>
        <v>127.21000000000001</v>
      </c>
      <c r="J612" s="6">
        <v>23.68</v>
      </c>
      <c r="K612" s="6">
        <v>1725.5</v>
      </c>
      <c r="L612" s="3"/>
      <c r="M612" s="3"/>
      <c r="N612" s="3"/>
      <c r="O612" s="64"/>
    </row>
    <row r="613" spans="1:15" x14ac:dyDescent="0.25">
      <c r="A613" s="44"/>
      <c r="B613" s="44"/>
      <c r="C613" s="44"/>
      <c r="D613" s="49">
        <v>42723</v>
      </c>
      <c r="E613" s="44" t="s">
        <v>485</v>
      </c>
      <c r="F613" s="9">
        <v>42736</v>
      </c>
      <c r="G613" s="9">
        <v>42916</v>
      </c>
      <c r="H613" s="51"/>
      <c r="I613" s="16"/>
      <c r="J613" s="6"/>
      <c r="K613" s="6"/>
      <c r="L613" s="6">
        <v>127.58</v>
      </c>
      <c r="M613" s="6">
        <v>23.65</v>
      </c>
      <c r="N613" s="6">
        <v>1732.13</v>
      </c>
      <c r="O613" s="63"/>
    </row>
    <row r="614" spans="1:15" x14ac:dyDescent="0.25">
      <c r="A614" s="44"/>
      <c r="B614" s="44"/>
      <c r="C614" s="44"/>
      <c r="D614" s="49"/>
      <c r="E614" s="44"/>
      <c r="F614" s="9">
        <v>42917</v>
      </c>
      <c r="G614" s="9">
        <v>43100</v>
      </c>
      <c r="H614" s="52"/>
      <c r="I614" s="16"/>
      <c r="J614" s="6"/>
      <c r="K614" s="6"/>
      <c r="L614" s="6">
        <v>131.97999999999999</v>
      </c>
      <c r="M614" s="6">
        <v>24.42</v>
      </c>
      <c r="N614" s="6">
        <v>1792.74</v>
      </c>
      <c r="O614" s="64"/>
    </row>
    <row r="615" spans="1:15" x14ac:dyDescent="0.25">
      <c r="A615" s="44" t="s">
        <v>24</v>
      </c>
      <c r="B615" s="44" t="s">
        <v>52</v>
      </c>
      <c r="C615" s="44" t="s">
        <v>74</v>
      </c>
      <c r="D615" s="51">
        <v>42327</v>
      </c>
      <c r="E615" s="51" t="s">
        <v>297</v>
      </c>
      <c r="F615" s="9">
        <v>42736</v>
      </c>
      <c r="G615" s="9">
        <v>42916</v>
      </c>
      <c r="H615" s="51"/>
      <c r="I615" s="16">
        <f>K615*0.06+J615</f>
        <v>315.34559999999999</v>
      </c>
      <c r="J615" s="6">
        <v>22.56</v>
      </c>
      <c r="K615" s="6">
        <v>4879.76</v>
      </c>
      <c r="L615" s="3"/>
      <c r="M615" s="3"/>
      <c r="N615" s="3"/>
      <c r="O615" s="63"/>
    </row>
    <row r="616" spans="1:15" x14ac:dyDescent="0.25">
      <c r="A616" s="44"/>
      <c r="B616" s="44"/>
      <c r="C616" s="44"/>
      <c r="D616" s="52"/>
      <c r="E616" s="52"/>
      <c r="F616" s="9">
        <v>42917</v>
      </c>
      <c r="G616" s="9">
        <v>43100</v>
      </c>
      <c r="H616" s="52"/>
      <c r="I616" s="16">
        <f>K616*0.06+J616</f>
        <v>328.47340000000003</v>
      </c>
      <c r="J616" s="6">
        <v>23.68</v>
      </c>
      <c r="K616" s="6">
        <v>5079.8900000000003</v>
      </c>
      <c r="L616" s="3"/>
      <c r="M616" s="3"/>
      <c r="N616" s="3"/>
      <c r="O616" s="64"/>
    </row>
    <row r="617" spans="1:15" x14ac:dyDescent="0.25">
      <c r="A617" s="44"/>
      <c r="B617" s="44"/>
      <c r="C617" s="44"/>
      <c r="D617" s="49">
        <v>42723</v>
      </c>
      <c r="E617" s="44" t="s">
        <v>485</v>
      </c>
      <c r="F617" s="9">
        <v>42736</v>
      </c>
      <c r="G617" s="9">
        <v>42916</v>
      </c>
      <c r="H617" s="51"/>
      <c r="I617" s="16"/>
      <c r="J617" s="6"/>
      <c r="K617" s="6"/>
      <c r="L617" s="6">
        <v>128.82</v>
      </c>
      <c r="M617" s="6">
        <v>9.2200000000000006</v>
      </c>
      <c r="N617" s="6">
        <v>1993.48</v>
      </c>
      <c r="O617" s="63"/>
    </row>
    <row r="618" spans="1:15" x14ac:dyDescent="0.25">
      <c r="A618" s="44"/>
      <c r="B618" s="44"/>
      <c r="C618" s="44"/>
      <c r="D618" s="49"/>
      <c r="E618" s="44"/>
      <c r="F618" s="9">
        <v>42917</v>
      </c>
      <c r="G618" s="9">
        <v>43100</v>
      </c>
      <c r="H618" s="52"/>
      <c r="I618" s="16"/>
      <c r="J618" s="6"/>
      <c r="K618" s="6"/>
      <c r="L618" s="6">
        <v>133.19999999999999</v>
      </c>
      <c r="M618" s="6">
        <v>9.52</v>
      </c>
      <c r="N618" s="6">
        <v>2061.25</v>
      </c>
      <c r="O618" s="64"/>
    </row>
    <row r="619" spans="1:15" x14ac:dyDescent="0.25">
      <c r="A619" s="44" t="s">
        <v>24</v>
      </c>
      <c r="B619" s="44" t="s">
        <v>52</v>
      </c>
      <c r="C619" s="44" t="s">
        <v>97</v>
      </c>
      <c r="D619" s="51">
        <v>42327</v>
      </c>
      <c r="E619" s="51" t="s">
        <v>296</v>
      </c>
      <c r="F619" s="9">
        <v>42736</v>
      </c>
      <c r="G619" s="9">
        <v>42916</v>
      </c>
      <c r="H619" s="51"/>
      <c r="I619" s="16">
        <f>K619*0.06+J619</f>
        <v>296.36</v>
      </c>
      <c r="J619" s="6">
        <v>21.62</v>
      </c>
      <c r="K619" s="6">
        <v>4579</v>
      </c>
      <c r="L619" s="3"/>
      <c r="M619" s="3"/>
      <c r="N619" s="3"/>
      <c r="O619" s="63"/>
    </row>
    <row r="620" spans="1:15" x14ac:dyDescent="0.25">
      <c r="A620" s="44"/>
      <c r="B620" s="44"/>
      <c r="C620" s="44"/>
      <c r="D620" s="52"/>
      <c r="E620" s="52"/>
      <c r="F620" s="9">
        <v>42917</v>
      </c>
      <c r="G620" s="9">
        <v>43100</v>
      </c>
      <c r="H620" s="52"/>
      <c r="I620" s="16">
        <f>K620*0.06+J620</f>
        <v>306.2604</v>
      </c>
      <c r="J620" s="6">
        <v>22.56</v>
      </c>
      <c r="K620" s="6">
        <v>4728.34</v>
      </c>
      <c r="L620" s="3"/>
      <c r="M620" s="3"/>
      <c r="N620" s="3"/>
      <c r="O620" s="64"/>
    </row>
    <row r="621" spans="1:15" x14ac:dyDescent="0.25">
      <c r="A621" s="44"/>
      <c r="B621" s="44"/>
      <c r="C621" s="44"/>
      <c r="D621" s="49">
        <v>42723</v>
      </c>
      <c r="E621" s="44" t="s">
        <v>485</v>
      </c>
      <c r="F621" s="9">
        <v>42736</v>
      </c>
      <c r="G621" s="9">
        <v>42916</v>
      </c>
      <c r="H621" s="51"/>
      <c r="I621" s="16"/>
      <c r="J621" s="6"/>
      <c r="K621" s="6"/>
      <c r="L621" s="6">
        <v>128.82</v>
      </c>
      <c r="M621" s="6">
        <v>9.7799999999999994</v>
      </c>
      <c r="N621" s="6">
        <v>1984.15</v>
      </c>
      <c r="O621" s="63"/>
    </row>
    <row r="622" spans="1:15" x14ac:dyDescent="0.25">
      <c r="A622" s="44"/>
      <c r="B622" s="44"/>
      <c r="C622" s="44"/>
      <c r="D622" s="49"/>
      <c r="E622" s="44"/>
      <c r="F622" s="9">
        <v>42917</v>
      </c>
      <c r="G622" s="9">
        <v>43100</v>
      </c>
      <c r="H622" s="52"/>
      <c r="I622" s="16"/>
      <c r="J622" s="6"/>
      <c r="K622" s="6"/>
      <c r="L622" s="6">
        <v>133.19999999999999</v>
      </c>
      <c r="M622" s="6">
        <v>10.1</v>
      </c>
      <c r="N622" s="6">
        <v>2051.61</v>
      </c>
      <c r="O622" s="64"/>
    </row>
    <row r="623" spans="1:15" x14ac:dyDescent="0.25">
      <c r="A623" s="47" t="s">
        <v>262</v>
      </c>
      <c r="B623" s="47" t="s">
        <v>73</v>
      </c>
      <c r="C623" s="47" t="s">
        <v>77</v>
      </c>
      <c r="D623" s="51">
        <v>42723</v>
      </c>
      <c r="E623" s="51" t="s">
        <v>347</v>
      </c>
      <c r="F623" s="9">
        <v>42736</v>
      </c>
      <c r="G623" s="9">
        <v>42916</v>
      </c>
      <c r="H623" s="31"/>
      <c r="I623" s="16">
        <f>K623*0.06+J623</f>
        <v>127.8942</v>
      </c>
      <c r="J623" s="8">
        <v>19.14</v>
      </c>
      <c r="K623" s="8">
        <v>1812.57</v>
      </c>
      <c r="L623" s="20">
        <f t="shared" ref="L623:L642" si="6">N623*0.06+M623</f>
        <v>0</v>
      </c>
      <c r="M623" s="24"/>
      <c r="N623" s="24"/>
      <c r="O623" s="63"/>
    </row>
    <row r="624" spans="1:15" x14ac:dyDescent="0.25">
      <c r="A624" s="46"/>
      <c r="B624" s="46"/>
      <c r="C624" s="46"/>
      <c r="D624" s="52"/>
      <c r="E624" s="52"/>
      <c r="F624" s="9">
        <v>42917</v>
      </c>
      <c r="G624" s="9">
        <v>43100</v>
      </c>
      <c r="H624" s="31"/>
      <c r="I624" s="16">
        <f>K624*0.06+J624</f>
        <v>128.5342</v>
      </c>
      <c r="J624" s="8">
        <v>19.78</v>
      </c>
      <c r="K624" s="8">
        <v>1812.57</v>
      </c>
      <c r="L624" s="20">
        <f t="shared" si="6"/>
        <v>0</v>
      </c>
      <c r="M624" s="24"/>
      <c r="N624" s="24"/>
      <c r="O624" s="64"/>
    </row>
    <row r="625" spans="1:15" x14ac:dyDescent="0.25">
      <c r="A625" s="46"/>
      <c r="B625" s="46"/>
      <c r="C625" s="46"/>
      <c r="D625" s="51">
        <v>42723</v>
      </c>
      <c r="E625" s="51" t="s">
        <v>352</v>
      </c>
      <c r="F625" s="9">
        <v>42736</v>
      </c>
      <c r="G625" s="9">
        <v>42916</v>
      </c>
      <c r="H625" s="31"/>
      <c r="I625" s="16"/>
      <c r="J625" s="32"/>
      <c r="K625" s="32"/>
      <c r="L625" s="20">
        <f t="shared" si="6"/>
        <v>110.45979999999999</v>
      </c>
      <c r="M625" s="24">
        <v>17.02</v>
      </c>
      <c r="N625" s="24">
        <v>1557.33</v>
      </c>
      <c r="O625" s="63"/>
    </row>
    <row r="626" spans="1:15" x14ac:dyDescent="0.25">
      <c r="A626" s="48"/>
      <c r="B626" s="48"/>
      <c r="C626" s="48"/>
      <c r="D626" s="52"/>
      <c r="E626" s="52"/>
      <c r="F626" s="9">
        <v>42917</v>
      </c>
      <c r="G626" s="9">
        <v>43100</v>
      </c>
      <c r="H626" s="31"/>
      <c r="I626" s="16"/>
      <c r="J626" s="32"/>
      <c r="K626" s="32"/>
      <c r="L626" s="20">
        <f t="shared" si="6"/>
        <v>114.3304</v>
      </c>
      <c r="M626" s="24">
        <v>17.62</v>
      </c>
      <c r="N626" s="24">
        <v>1611.84</v>
      </c>
      <c r="O626" s="64"/>
    </row>
    <row r="627" spans="1:15" x14ac:dyDescent="0.25">
      <c r="A627" s="47" t="s">
        <v>262</v>
      </c>
      <c r="B627" s="47" t="s">
        <v>72</v>
      </c>
      <c r="C627" s="47" t="s">
        <v>77</v>
      </c>
      <c r="D627" s="51">
        <v>42723</v>
      </c>
      <c r="E627" s="51" t="s">
        <v>347</v>
      </c>
      <c r="F627" s="9">
        <v>42736</v>
      </c>
      <c r="G627" s="9">
        <v>42916</v>
      </c>
      <c r="H627" s="31"/>
      <c r="I627" s="16">
        <f>K627*0.06+J627</f>
        <v>127.8942</v>
      </c>
      <c r="J627" s="8">
        <v>19.14</v>
      </c>
      <c r="K627" s="8">
        <v>1812.57</v>
      </c>
      <c r="L627" s="20">
        <f t="shared" si="6"/>
        <v>0</v>
      </c>
      <c r="M627" s="24"/>
      <c r="N627" s="24"/>
      <c r="O627" s="63"/>
    </row>
    <row r="628" spans="1:15" x14ac:dyDescent="0.25">
      <c r="A628" s="46"/>
      <c r="B628" s="46"/>
      <c r="C628" s="46"/>
      <c r="D628" s="52"/>
      <c r="E628" s="52"/>
      <c r="F628" s="9">
        <v>42917</v>
      </c>
      <c r="G628" s="9">
        <v>43100</v>
      </c>
      <c r="H628" s="31"/>
      <c r="I628" s="16">
        <f>K628*0.06+J628</f>
        <v>128.5342</v>
      </c>
      <c r="J628" s="8">
        <v>19.78</v>
      </c>
      <c r="K628" s="8">
        <v>1812.57</v>
      </c>
      <c r="L628" s="20">
        <f t="shared" si="6"/>
        <v>0</v>
      </c>
      <c r="M628" s="24"/>
      <c r="N628" s="24"/>
      <c r="O628" s="64"/>
    </row>
    <row r="629" spans="1:15" x14ac:dyDescent="0.25">
      <c r="A629" s="46"/>
      <c r="B629" s="46"/>
      <c r="C629" s="46"/>
      <c r="D629" s="51">
        <v>42723</v>
      </c>
      <c r="E629" s="51" t="s">
        <v>352</v>
      </c>
      <c r="F629" s="9">
        <v>42736</v>
      </c>
      <c r="G629" s="9">
        <v>42916</v>
      </c>
      <c r="H629" s="51"/>
      <c r="I629" s="16"/>
      <c r="J629" s="24"/>
      <c r="K629" s="24"/>
      <c r="L629" s="20">
        <f t="shared" si="6"/>
        <v>85.478400000000008</v>
      </c>
      <c r="M629" s="24">
        <v>13.17</v>
      </c>
      <c r="N629" s="24">
        <v>1205.1400000000001</v>
      </c>
      <c r="O629" s="63"/>
    </row>
    <row r="630" spans="1:15" x14ac:dyDescent="0.25">
      <c r="A630" s="48"/>
      <c r="B630" s="48"/>
      <c r="C630" s="48"/>
      <c r="D630" s="52"/>
      <c r="E630" s="52"/>
      <c r="F630" s="9">
        <v>42917</v>
      </c>
      <c r="G630" s="9">
        <v>43100</v>
      </c>
      <c r="H630" s="52"/>
      <c r="I630" s="16"/>
      <c r="J630" s="24"/>
      <c r="K630" s="24"/>
      <c r="L630" s="20">
        <f t="shared" si="6"/>
        <v>88.386600000000001</v>
      </c>
      <c r="M630" s="24">
        <v>13.62</v>
      </c>
      <c r="N630" s="24">
        <v>1246.1099999999999</v>
      </c>
      <c r="O630" s="64"/>
    </row>
    <row r="631" spans="1:15" x14ac:dyDescent="0.25">
      <c r="A631" s="47" t="s">
        <v>262</v>
      </c>
      <c r="B631" s="47" t="s">
        <v>78</v>
      </c>
      <c r="C631" s="47" t="s">
        <v>77</v>
      </c>
      <c r="D631" s="51">
        <v>42723</v>
      </c>
      <c r="E631" s="51" t="s">
        <v>347</v>
      </c>
      <c r="F631" s="9">
        <v>42736</v>
      </c>
      <c r="G631" s="9">
        <v>42916</v>
      </c>
      <c r="H631" s="31"/>
      <c r="I631" s="16">
        <f>K631*0.06+J631</f>
        <v>127.8942</v>
      </c>
      <c r="J631" s="8">
        <v>19.14</v>
      </c>
      <c r="K631" s="8">
        <v>1812.57</v>
      </c>
      <c r="L631" s="20">
        <f t="shared" si="6"/>
        <v>0</v>
      </c>
      <c r="M631" s="24"/>
      <c r="N631" s="24"/>
      <c r="O631" s="63"/>
    </row>
    <row r="632" spans="1:15" x14ac:dyDescent="0.25">
      <c r="A632" s="46"/>
      <c r="B632" s="46"/>
      <c r="C632" s="46"/>
      <c r="D632" s="52"/>
      <c r="E632" s="52"/>
      <c r="F632" s="9">
        <v>42917</v>
      </c>
      <c r="G632" s="9">
        <v>43100</v>
      </c>
      <c r="H632" s="31"/>
      <c r="I632" s="16">
        <f>K632*0.06+J632</f>
        <v>128.5342</v>
      </c>
      <c r="J632" s="8">
        <v>19.78</v>
      </c>
      <c r="K632" s="8">
        <v>1812.57</v>
      </c>
      <c r="L632" s="20">
        <f t="shared" si="6"/>
        <v>0</v>
      </c>
      <c r="M632" s="24"/>
      <c r="N632" s="24"/>
      <c r="O632" s="64"/>
    </row>
    <row r="633" spans="1:15" x14ac:dyDescent="0.25">
      <c r="A633" s="46"/>
      <c r="B633" s="46"/>
      <c r="C633" s="46"/>
      <c r="D633" s="51">
        <v>42723</v>
      </c>
      <c r="E633" s="51" t="s">
        <v>352</v>
      </c>
      <c r="F633" s="9">
        <v>42736</v>
      </c>
      <c r="G633" s="9">
        <v>42916</v>
      </c>
      <c r="H633" s="51"/>
      <c r="I633" s="16"/>
      <c r="J633" s="24"/>
      <c r="K633" s="24"/>
      <c r="L633" s="20">
        <f t="shared" si="6"/>
        <v>132.38219999999998</v>
      </c>
      <c r="M633" s="24">
        <v>20.399999999999999</v>
      </c>
      <c r="N633" s="24">
        <v>1866.37</v>
      </c>
      <c r="O633" s="63"/>
    </row>
    <row r="634" spans="1:15" x14ac:dyDescent="0.25">
      <c r="A634" s="48"/>
      <c r="B634" s="48"/>
      <c r="C634" s="48"/>
      <c r="D634" s="52"/>
      <c r="E634" s="52"/>
      <c r="F634" s="9">
        <v>42917</v>
      </c>
      <c r="G634" s="9">
        <v>43100</v>
      </c>
      <c r="H634" s="52"/>
      <c r="I634" s="16"/>
      <c r="J634" s="24"/>
      <c r="K634" s="24"/>
      <c r="L634" s="20">
        <f t="shared" si="6"/>
        <v>136.87979999999999</v>
      </c>
      <c r="M634" s="24">
        <v>21.09</v>
      </c>
      <c r="N634" s="24">
        <v>1929.83</v>
      </c>
      <c r="O634" s="64"/>
    </row>
    <row r="635" spans="1:15" x14ac:dyDescent="0.25">
      <c r="A635" s="47" t="s">
        <v>262</v>
      </c>
      <c r="B635" s="47" t="s">
        <v>361</v>
      </c>
      <c r="C635" s="47" t="s">
        <v>77</v>
      </c>
      <c r="D635" s="51">
        <v>42723</v>
      </c>
      <c r="E635" s="51" t="s">
        <v>347</v>
      </c>
      <c r="F635" s="9">
        <v>42736</v>
      </c>
      <c r="G635" s="9">
        <v>42916</v>
      </c>
      <c r="H635" s="31"/>
      <c r="I635" s="16">
        <f>K635*0.06+J635</f>
        <v>108.7542</v>
      </c>
      <c r="J635" s="8"/>
      <c r="K635" s="8">
        <v>1812.57</v>
      </c>
      <c r="L635" s="20">
        <f t="shared" si="6"/>
        <v>0</v>
      </c>
      <c r="M635" s="24"/>
      <c r="N635" s="24"/>
      <c r="O635" s="63" t="s">
        <v>275</v>
      </c>
    </row>
    <row r="636" spans="1:15" x14ac:dyDescent="0.25">
      <c r="A636" s="46"/>
      <c r="B636" s="46"/>
      <c r="C636" s="46"/>
      <c r="D636" s="52"/>
      <c r="E636" s="52"/>
      <c r="F636" s="9">
        <v>42917</v>
      </c>
      <c r="G636" s="9">
        <v>43100</v>
      </c>
      <c r="H636" s="31"/>
      <c r="I636" s="16">
        <f>K636*0.06+J636</f>
        <v>108.7542</v>
      </c>
      <c r="J636" s="8"/>
      <c r="K636" s="8">
        <v>1812.57</v>
      </c>
      <c r="L636" s="20">
        <f t="shared" si="6"/>
        <v>0</v>
      </c>
      <c r="M636" s="24"/>
      <c r="N636" s="24"/>
      <c r="O636" s="64" t="s">
        <v>275</v>
      </c>
    </row>
    <row r="637" spans="1:15" x14ac:dyDescent="0.25">
      <c r="A637" s="46"/>
      <c r="B637" s="46"/>
      <c r="C637" s="46"/>
      <c r="D637" s="49">
        <v>42723</v>
      </c>
      <c r="E637" s="44" t="s">
        <v>352</v>
      </c>
      <c r="F637" s="9">
        <v>42736</v>
      </c>
      <c r="G637" s="9">
        <v>42916</v>
      </c>
      <c r="H637" s="51"/>
      <c r="I637" s="16"/>
      <c r="J637" s="24"/>
      <c r="K637" s="24"/>
      <c r="L637" s="20">
        <f t="shared" si="6"/>
        <v>132.38</v>
      </c>
      <c r="M637" s="24">
        <v>24.11</v>
      </c>
      <c r="N637" s="24">
        <v>1804.5</v>
      </c>
      <c r="O637" s="63" t="s">
        <v>275</v>
      </c>
    </row>
    <row r="638" spans="1:15" x14ac:dyDescent="0.25">
      <c r="A638" s="48"/>
      <c r="B638" s="48"/>
      <c r="C638" s="48"/>
      <c r="D638" s="49"/>
      <c r="E638" s="44"/>
      <c r="F638" s="9">
        <v>42917</v>
      </c>
      <c r="G638" s="9">
        <v>43100</v>
      </c>
      <c r="H638" s="52"/>
      <c r="I638" s="16"/>
      <c r="J638" s="24"/>
      <c r="K638" s="24"/>
      <c r="L638" s="20">
        <f t="shared" si="6"/>
        <v>136.88119999999998</v>
      </c>
      <c r="M638" s="24">
        <v>24.83</v>
      </c>
      <c r="N638" s="24">
        <v>1867.52</v>
      </c>
      <c r="O638" s="64" t="s">
        <v>275</v>
      </c>
    </row>
    <row r="639" spans="1:15" x14ac:dyDescent="0.25">
      <c r="A639" s="72" t="s">
        <v>262</v>
      </c>
      <c r="B639" s="72" t="s">
        <v>76</v>
      </c>
      <c r="C639" s="72" t="s">
        <v>77</v>
      </c>
      <c r="D639" s="65">
        <v>42723</v>
      </c>
      <c r="E639" s="65" t="s">
        <v>347</v>
      </c>
      <c r="F639" s="33">
        <v>42736</v>
      </c>
      <c r="G639" s="33">
        <v>42916</v>
      </c>
      <c r="H639" s="34"/>
      <c r="I639" s="35">
        <f>K639*0.06+J639</f>
        <v>127.8942</v>
      </c>
      <c r="J639" s="10">
        <v>19.14</v>
      </c>
      <c r="K639" s="10">
        <v>1812.57</v>
      </c>
      <c r="L639" s="36">
        <f t="shared" si="6"/>
        <v>0</v>
      </c>
      <c r="M639" s="37"/>
      <c r="N639" s="37"/>
      <c r="O639" s="63"/>
    </row>
    <row r="640" spans="1:15" x14ac:dyDescent="0.25">
      <c r="A640" s="73"/>
      <c r="B640" s="73"/>
      <c r="C640" s="73"/>
      <c r="D640" s="66"/>
      <c r="E640" s="66"/>
      <c r="F640" s="33">
        <v>42917</v>
      </c>
      <c r="G640" s="33">
        <v>43100</v>
      </c>
      <c r="H640" s="34"/>
      <c r="I640" s="35">
        <f>K640*0.06+J640</f>
        <v>128.5342</v>
      </c>
      <c r="J640" s="10">
        <v>19.78</v>
      </c>
      <c r="K640" s="10">
        <v>1812.57</v>
      </c>
      <c r="L640" s="36">
        <f t="shared" si="6"/>
        <v>0</v>
      </c>
      <c r="M640" s="37"/>
      <c r="N640" s="37"/>
      <c r="O640" s="64"/>
    </row>
    <row r="641" spans="1:15" x14ac:dyDescent="0.25">
      <c r="A641" s="73"/>
      <c r="B641" s="73"/>
      <c r="C641" s="73"/>
      <c r="D641" s="65">
        <v>42356</v>
      </c>
      <c r="E641" s="75" t="s">
        <v>352</v>
      </c>
      <c r="F641" s="33">
        <v>42736</v>
      </c>
      <c r="G641" s="33">
        <v>42916</v>
      </c>
      <c r="H641" s="65"/>
      <c r="I641" s="35"/>
      <c r="J641" s="37"/>
      <c r="K641" s="37"/>
      <c r="L641" s="36">
        <f t="shared" si="6"/>
        <v>132.38219999999998</v>
      </c>
      <c r="M641" s="37">
        <v>20.399999999999999</v>
      </c>
      <c r="N641" s="37">
        <v>1866.37</v>
      </c>
      <c r="O641" s="63"/>
    </row>
    <row r="642" spans="1:15" x14ac:dyDescent="0.25">
      <c r="A642" s="74"/>
      <c r="B642" s="74"/>
      <c r="C642" s="74"/>
      <c r="D642" s="66"/>
      <c r="E642" s="75"/>
      <c r="F642" s="33">
        <v>42917</v>
      </c>
      <c r="G642" s="33">
        <v>43100</v>
      </c>
      <c r="H642" s="66"/>
      <c r="I642" s="35"/>
      <c r="J642" s="37"/>
      <c r="K642" s="37"/>
      <c r="L642" s="36">
        <f t="shared" si="6"/>
        <v>136.87979999999999</v>
      </c>
      <c r="M642" s="37">
        <v>21.09</v>
      </c>
      <c r="N642" s="37">
        <v>1929.83</v>
      </c>
      <c r="O642" s="64"/>
    </row>
    <row r="643" spans="1:15" x14ac:dyDescent="0.25">
      <c r="A643" s="44" t="s">
        <v>24</v>
      </c>
      <c r="B643" s="44" t="s">
        <v>52</v>
      </c>
      <c r="C643" s="44" t="s">
        <v>98</v>
      </c>
      <c r="D643" s="51">
        <v>42713</v>
      </c>
      <c r="E643" s="51" t="s">
        <v>488</v>
      </c>
      <c r="F643" s="9">
        <v>42736</v>
      </c>
      <c r="G643" s="9">
        <v>42916</v>
      </c>
      <c r="H643" s="51"/>
      <c r="I643" s="16">
        <f>K643*0.06+J643</f>
        <v>202.85999999999999</v>
      </c>
      <c r="J643" s="6">
        <v>22.56</v>
      </c>
      <c r="K643" s="6">
        <v>3005</v>
      </c>
      <c r="L643" s="6"/>
      <c r="M643" s="6"/>
      <c r="N643" s="6"/>
      <c r="O643" s="63"/>
    </row>
    <row r="644" spans="1:15" x14ac:dyDescent="0.25">
      <c r="A644" s="44"/>
      <c r="B644" s="44"/>
      <c r="C644" s="44"/>
      <c r="D644" s="52"/>
      <c r="E644" s="52"/>
      <c r="F644" s="9">
        <v>42917</v>
      </c>
      <c r="G644" s="9">
        <v>43100</v>
      </c>
      <c r="H644" s="52"/>
      <c r="I644" s="16">
        <f>K644*0.06+J644</f>
        <v>209.52459999999999</v>
      </c>
      <c r="J644" s="6">
        <v>23.68</v>
      </c>
      <c r="K644" s="6">
        <v>3097.41</v>
      </c>
      <c r="L644" s="6"/>
      <c r="M644" s="6"/>
      <c r="N644" s="6"/>
      <c r="O644" s="64"/>
    </row>
    <row r="645" spans="1:15" x14ac:dyDescent="0.25">
      <c r="A645" s="44"/>
      <c r="B645" s="44"/>
      <c r="C645" s="44"/>
      <c r="D645" s="49">
        <v>42723</v>
      </c>
      <c r="E645" s="44" t="s">
        <v>485</v>
      </c>
      <c r="F645" s="9">
        <v>42736</v>
      </c>
      <c r="G645" s="9">
        <v>42916</v>
      </c>
      <c r="H645" s="51"/>
      <c r="I645" s="16"/>
      <c r="J645" s="6"/>
      <c r="K645" s="6"/>
      <c r="L645" s="6">
        <v>128.82</v>
      </c>
      <c r="M645" s="6">
        <v>14.05</v>
      </c>
      <c r="N645" s="6">
        <v>1912.95</v>
      </c>
      <c r="O645" s="63"/>
    </row>
    <row r="646" spans="1:15" x14ac:dyDescent="0.25">
      <c r="A646" s="44"/>
      <c r="B646" s="44"/>
      <c r="C646" s="44"/>
      <c r="D646" s="49"/>
      <c r="E646" s="44"/>
      <c r="F646" s="9">
        <v>42917</v>
      </c>
      <c r="G646" s="9">
        <v>43100</v>
      </c>
      <c r="H646" s="52"/>
      <c r="I646" s="16"/>
      <c r="J646" s="6"/>
      <c r="K646" s="6"/>
      <c r="L646" s="6">
        <v>133.26</v>
      </c>
      <c r="M646" s="6">
        <v>14.47</v>
      </c>
      <c r="N646" s="6">
        <v>1979.9</v>
      </c>
      <c r="O646" s="64"/>
    </row>
    <row r="647" spans="1:15" x14ac:dyDescent="0.25">
      <c r="A647" s="44" t="s">
        <v>24</v>
      </c>
      <c r="B647" s="44" t="s">
        <v>99</v>
      </c>
      <c r="C647" s="44" t="s">
        <v>75</v>
      </c>
      <c r="D647" s="51">
        <v>42713</v>
      </c>
      <c r="E647" s="51" t="s">
        <v>486</v>
      </c>
      <c r="F647" s="9">
        <v>42736</v>
      </c>
      <c r="G647" s="9">
        <v>42916</v>
      </c>
      <c r="H647" s="51"/>
      <c r="I647" s="16">
        <f>K647*0.06+J647</f>
        <v>271.56</v>
      </c>
      <c r="J647" s="6">
        <v>22.56</v>
      </c>
      <c r="K647" s="6">
        <v>4150</v>
      </c>
      <c r="L647" s="3"/>
      <c r="M647" s="3"/>
      <c r="N647" s="3"/>
      <c r="O647" s="63"/>
    </row>
    <row r="648" spans="1:15" x14ac:dyDescent="0.25">
      <c r="A648" s="44"/>
      <c r="B648" s="44"/>
      <c r="C648" s="44"/>
      <c r="D648" s="52"/>
      <c r="E648" s="52"/>
      <c r="F648" s="9">
        <v>42917</v>
      </c>
      <c r="G648" s="9">
        <v>43100</v>
      </c>
      <c r="H648" s="52"/>
      <c r="I648" s="16">
        <f>K648*0.06+J648</f>
        <v>281.52340000000004</v>
      </c>
      <c r="J648" s="6">
        <v>23.68</v>
      </c>
      <c r="K648" s="17">
        <v>4297.3900000000003</v>
      </c>
      <c r="L648" s="3"/>
      <c r="M648" s="3"/>
      <c r="N648" s="3"/>
      <c r="O648" s="64"/>
    </row>
    <row r="649" spans="1:15" x14ac:dyDescent="0.25">
      <c r="A649" s="44"/>
      <c r="B649" s="44"/>
      <c r="C649" s="44"/>
      <c r="D649" s="49">
        <v>42723</v>
      </c>
      <c r="E649" s="44" t="s">
        <v>485</v>
      </c>
      <c r="F649" s="9">
        <v>42736</v>
      </c>
      <c r="G649" s="9">
        <v>42916</v>
      </c>
      <c r="H649" s="51"/>
      <c r="I649" s="16"/>
      <c r="J649" s="6"/>
      <c r="K649" s="6"/>
      <c r="L649" s="6">
        <v>111.98</v>
      </c>
      <c r="M649" s="6">
        <v>9.14</v>
      </c>
      <c r="N649" s="6">
        <v>1713.87</v>
      </c>
      <c r="O649" s="63"/>
    </row>
    <row r="650" spans="1:15" x14ac:dyDescent="0.25">
      <c r="A650" s="44"/>
      <c r="B650" s="44"/>
      <c r="C650" s="44"/>
      <c r="D650" s="49"/>
      <c r="E650" s="44"/>
      <c r="F650" s="9">
        <v>42917</v>
      </c>
      <c r="G650" s="9">
        <v>43100</v>
      </c>
      <c r="H650" s="52"/>
      <c r="I650" s="16"/>
      <c r="J650" s="6"/>
      <c r="K650" s="6"/>
      <c r="L650" s="6">
        <v>115.9</v>
      </c>
      <c r="M650" s="6">
        <v>9.4600000000000009</v>
      </c>
      <c r="N650" s="6">
        <v>1774</v>
      </c>
      <c r="O650" s="64"/>
    </row>
    <row r="651" spans="1:15" x14ac:dyDescent="0.25">
      <c r="A651" s="47" t="s">
        <v>24</v>
      </c>
      <c r="B651" s="47" t="s">
        <v>100</v>
      </c>
      <c r="C651" s="47" t="s">
        <v>75</v>
      </c>
      <c r="D651" s="51">
        <v>42713</v>
      </c>
      <c r="E651" s="51" t="s">
        <v>486</v>
      </c>
      <c r="F651" s="9">
        <v>42736</v>
      </c>
      <c r="G651" s="9">
        <v>42916</v>
      </c>
      <c r="H651" s="51"/>
      <c r="I651" s="16">
        <f>K651*0.06+J651</f>
        <v>271.56</v>
      </c>
      <c r="J651" s="6">
        <v>22.56</v>
      </c>
      <c r="K651" s="6">
        <v>4150</v>
      </c>
      <c r="L651" s="3"/>
      <c r="M651" s="3"/>
      <c r="N651" s="3"/>
      <c r="O651" s="63"/>
    </row>
    <row r="652" spans="1:15" x14ac:dyDescent="0.25">
      <c r="A652" s="46"/>
      <c r="B652" s="46"/>
      <c r="C652" s="46"/>
      <c r="D652" s="52"/>
      <c r="E652" s="52"/>
      <c r="F652" s="9">
        <v>42917</v>
      </c>
      <c r="G652" s="9">
        <v>43100</v>
      </c>
      <c r="H652" s="52"/>
      <c r="I652" s="16">
        <f>K652*0.06+J652</f>
        <v>281.52340000000004</v>
      </c>
      <c r="J652" s="6">
        <v>23.68</v>
      </c>
      <c r="K652" s="17">
        <v>4297.3900000000003</v>
      </c>
      <c r="L652" s="3"/>
      <c r="M652" s="3"/>
      <c r="N652" s="3"/>
      <c r="O652" s="64"/>
    </row>
    <row r="653" spans="1:15" x14ac:dyDescent="0.25">
      <c r="A653" s="46"/>
      <c r="B653" s="46"/>
      <c r="C653" s="46"/>
      <c r="D653" s="49">
        <v>42723</v>
      </c>
      <c r="E653" s="44" t="s">
        <v>485</v>
      </c>
      <c r="F653" s="9">
        <v>42736</v>
      </c>
      <c r="G653" s="9">
        <v>42916</v>
      </c>
      <c r="H653" s="51"/>
      <c r="I653" s="16"/>
      <c r="J653" s="6"/>
      <c r="K653" s="6"/>
      <c r="L653" s="6">
        <v>110.46</v>
      </c>
      <c r="M653" s="6">
        <v>9.02</v>
      </c>
      <c r="N653" s="6">
        <v>1690.63</v>
      </c>
      <c r="O653" s="63"/>
    </row>
    <row r="654" spans="1:15" x14ac:dyDescent="0.25">
      <c r="A654" s="46"/>
      <c r="B654" s="46"/>
      <c r="C654" s="46"/>
      <c r="D654" s="49"/>
      <c r="E654" s="44"/>
      <c r="F654" s="9">
        <v>42917</v>
      </c>
      <c r="G654" s="9">
        <v>43100</v>
      </c>
      <c r="H654" s="52"/>
      <c r="I654" s="16"/>
      <c r="J654" s="6"/>
      <c r="K654" s="6"/>
      <c r="L654" s="6">
        <v>114.33</v>
      </c>
      <c r="M654" s="6">
        <v>9.34</v>
      </c>
      <c r="N654" s="6">
        <v>1749.8</v>
      </c>
      <c r="O654" s="64"/>
    </row>
    <row r="655" spans="1:15" x14ac:dyDescent="0.25">
      <c r="A655" s="46"/>
      <c r="B655" s="46"/>
      <c r="C655" s="46"/>
      <c r="D655" s="49">
        <v>42723</v>
      </c>
      <c r="E655" s="44" t="s">
        <v>485</v>
      </c>
      <c r="F655" s="9">
        <v>42736</v>
      </c>
      <c r="G655" s="9">
        <v>42916</v>
      </c>
      <c r="H655" s="51"/>
      <c r="I655" s="16"/>
      <c r="J655" s="6"/>
      <c r="K655" s="6"/>
      <c r="L655" s="6">
        <v>110.46</v>
      </c>
      <c r="M655" s="6">
        <v>24.11</v>
      </c>
      <c r="N655" s="6">
        <v>1439.14</v>
      </c>
      <c r="O655" s="63"/>
    </row>
    <row r="656" spans="1:15" x14ac:dyDescent="0.25">
      <c r="A656" s="48"/>
      <c r="B656" s="48"/>
      <c r="C656" s="48"/>
      <c r="D656" s="49"/>
      <c r="E656" s="44"/>
      <c r="F656" s="9">
        <v>42917</v>
      </c>
      <c r="G656" s="9">
        <v>43100</v>
      </c>
      <c r="H656" s="52"/>
      <c r="I656" s="16"/>
      <c r="J656" s="6"/>
      <c r="K656" s="6"/>
      <c r="L656" s="6">
        <v>114.33</v>
      </c>
      <c r="M656" s="6">
        <v>24.83</v>
      </c>
      <c r="N656" s="6">
        <v>1491.67</v>
      </c>
      <c r="O656" s="64"/>
    </row>
    <row r="657" spans="1:15" x14ac:dyDescent="0.25">
      <c r="A657" s="44" t="s">
        <v>24</v>
      </c>
      <c r="B657" s="44" t="s">
        <v>52</v>
      </c>
      <c r="C657" s="44" t="s">
        <v>19</v>
      </c>
      <c r="D657" s="51">
        <v>42713</v>
      </c>
      <c r="E657" s="51" t="s">
        <v>487</v>
      </c>
      <c r="F657" s="9">
        <v>42736</v>
      </c>
      <c r="G657" s="9">
        <v>42916</v>
      </c>
      <c r="H657" s="51"/>
      <c r="I657" s="16">
        <f>K657*0.06+J657</f>
        <v>181.30680000000001</v>
      </c>
      <c r="J657" s="6">
        <v>22.56</v>
      </c>
      <c r="K657" s="6">
        <v>2645.78</v>
      </c>
      <c r="L657" s="6"/>
      <c r="M657" s="6"/>
      <c r="N657" s="6"/>
      <c r="O657" s="63"/>
    </row>
    <row r="658" spans="1:15" x14ac:dyDescent="0.25">
      <c r="A658" s="44"/>
      <c r="B658" s="44"/>
      <c r="C658" s="44"/>
      <c r="D658" s="52"/>
      <c r="E658" s="52"/>
      <c r="F658" s="9">
        <v>42917</v>
      </c>
      <c r="G658" s="9">
        <v>43100</v>
      </c>
      <c r="H658" s="52"/>
      <c r="I658" s="16">
        <f>K658*0.06+J658</f>
        <v>184.2808</v>
      </c>
      <c r="J658" s="6">
        <v>23.68</v>
      </c>
      <c r="K658" s="6">
        <v>2676.68</v>
      </c>
      <c r="L658" s="6"/>
      <c r="M658" s="6"/>
      <c r="N658" s="6"/>
      <c r="O658" s="64"/>
    </row>
    <row r="659" spans="1:15" x14ac:dyDescent="0.25">
      <c r="A659" s="44"/>
      <c r="B659" s="44"/>
      <c r="C659" s="44"/>
      <c r="D659" s="49">
        <v>42723</v>
      </c>
      <c r="E659" s="44" t="s">
        <v>485</v>
      </c>
      <c r="F659" s="9">
        <v>42736</v>
      </c>
      <c r="G659" s="9">
        <v>42916</v>
      </c>
      <c r="H659" s="51"/>
      <c r="I659" s="16"/>
      <c r="J659" s="6"/>
      <c r="K659" s="6"/>
      <c r="L659" s="6">
        <v>128.82</v>
      </c>
      <c r="M659" s="6">
        <v>16.03</v>
      </c>
      <c r="N659" s="6">
        <v>1879.92</v>
      </c>
      <c r="O659" s="63"/>
    </row>
    <row r="660" spans="1:15" x14ac:dyDescent="0.25">
      <c r="A660" s="44"/>
      <c r="B660" s="44"/>
      <c r="C660" s="44"/>
      <c r="D660" s="49"/>
      <c r="E660" s="44"/>
      <c r="F660" s="9">
        <v>42917</v>
      </c>
      <c r="G660" s="9">
        <v>43100</v>
      </c>
      <c r="H660" s="52"/>
      <c r="I660" s="16"/>
      <c r="J660" s="6"/>
      <c r="K660" s="6"/>
      <c r="L660" s="6">
        <v>133.33000000000001</v>
      </c>
      <c r="M660" s="6">
        <v>16.59</v>
      </c>
      <c r="N660" s="6">
        <v>1645.72</v>
      </c>
      <c r="O660" s="64"/>
    </row>
    <row r="661" spans="1:15" x14ac:dyDescent="0.25">
      <c r="A661" s="44" t="s">
        <v>24</v>
      </c>
      <c r="B661" s="44" t="s">
        <v>101</v>
      </c>
      <c r="C661" s="44" t="s">
        <v>102</v>
      </c>
      <c r="D661" s="51">
        <v>42327</v>
      </c>
      <c r="E661" s="51" t="s">
        <v>298</v>
      </c>
      <c r="F661" s="9">
        <v>42736</v>
      </c>
      <c r="G661" s="9">
        <v>42916</v>
      </c>
      <c r="H661" s="51"/>
      <c r="I661" s="16">
        <f>K661*0.06+J661</f>
        <v>276.01379999999995</v>
      </c>
      <c r="J661" s="6">
        <v>22.56</v>
      </c>
      <c r="K661" s="17">
        <v>4224.2299999999996</v>
      </c>
      <c r="L661" s="3"/>
      <c r="M661" s="3"/>
      <c r="N661" s="3"/>
      <c r="O661" s="63"/>
    </row>
    <row r="662" spans="1:15" x14ac:dyDescent="0.25">
      <c r="A662" s="44"/>
      <c r="B662" s="44"/>
      <c r="C662" s="44"/>
      <c r="D662" s="52"/>
      <c r="E662" s="52"/>
      <c r="F662" s="9">
        <v>42917</v>
      </c>
      <c r="G662" s="9">
        <v>43100</v>
      </c>
      <c r="H662" s="52"/>
      <c r="I662" s="16">
        <f>K662*0.06+J662</f>
        <v>288.98919999999998</v>
      </c>
      <c r="J662" s="6">
        <v>23.68</v>
      </c>
      <c r="K662" s="17">
        <v>4421.82</v>
      </c>
      <c r="L662" s="3"/>
      <c r="M662" s="3"/>
      <c r="N662" s="3"/>
      <c r="O662" s="64"/>
    </row>
    <row r="663" spans="1:15" x14ac:dyDescent="0.25">
      <c r="A663" s="44"/>
      <c r="B663" s="44"/>
      <c r="C663" s="44"/>
      <c r="D663" s="49">
        <v>42723</v>
      </c>
      <c r="E663" s="44" t="s">
        <v>485</v>
      </c>
      <c r="F663" s="9">
        <v>42736</v>
      </c>
      <c r="G663" s="9">
        <v>42916</v>
      </c>
      <c r="H663" s="51"/>
      <c r="I663" s="16"/>
      <c r="J663" s="6"/>
      <c r="K663" s="6"/>
      <c r="L663" s="6">
        <v>138.46</v>
      </c>
      <c r="M663" s="6">
        <v>11.32</v>
      </c>
      <c r="N663" s="6">
        <v>2118.98</v>
      </c>
      <c r="O663" s="63"/>
    </row>
    <row r="664" spans="1:15" x14ac:dyDescent="0.25">
      <c r="A664" s="44"/>
      <c r="B664" s="44"/>
      <c r="C664" s="44"/>
      <c r="D664" s="49"/>
      <c r="E664" s="44"/>
      <c r="F664" s="9">
        <v>42917</v>
      </c>
      <c r="G664" s="9">
        <v>43100</v>
      </c>
      <c r="H664" s="52"/>
      <c r="I664" s="16"/>
      <c r="J664" s="6"/>
      <c r="K664" s="6"/>
      <c r="L664" s="6">
        <v>143.16999999999999</v>
      </c>
      <c r="M664" s="6">
        <v>11.71</v>
      </c>
      <c r="N664" s="6">
        <v>2191.0300000000002</v>
      </c>
      <c r="O664" s="64"/>
    </row>
    <row r="665" spans="1:15" x14ac:dyDescent="0.25">
      <c r="A665" s="44" t="s">
        <v>24</v>
      </c>
      <c r="B665" s="44" t="s">
        <v>52</v>
      </c>
      <c r="C665" s="44" t="s">
        <v>387</v>
      </c>
      <c r="D665" s="49">
        <v>42713</v>
      </c>
      <c r="E665" s="44" t="s">
        <v>490</v>
      </c>
      <c r="F665" s="9">
        <v>42736</v>
      </c>
      <c r="G665" s="9">
        <v>42916</v>
      </c>
      <c r="H665" s="51"/>
      <c r="I665" s="16">
        <f>K665*0.06+J665</f>
        <v>164.9734</v>
      </c>
      <c r="J665" s="6">
        <v>17.8</v>
      </c>
      <c r="K665" s="6">
        <v>2452.89</v>
      </c>
      <c r="L665" s="6"/>
      <c r="M665" s="6"/>
      <c r="N665" s="6"/>
      <c r="O665" s="63"/>
    </row>
    <row r="666" spans="1:15" x14ac:dyDescent="0.25">
      <c r="A666" s="44"/>
      <c r="B666" s="44"/>
      <c r="C666" s="44"/>
      <c r="D666" s="49"/>
      <c r="E666" s="44"/>
      <c r="F666" s="9">
        <v>42917</v>
      </c>
      <c r="G666" s="9">
        <v>43100</v>
      </c>
      <c r="H666" s="52"/>
      <c r="I666" s="16">
        <f>K666*0.06+J666</f>
        <v>167.29339999999996</v>
      </c>
      <c r="J666" s="6">
        <v>18.2</v>
      </c>
      <c r="K666" s="6">
        <v>2484.89</v>
      </c>
      <c r="L666" s="6"/>
      <c r="M666" s="6"/>
      <c r="N666" s="6"/>
      <c r="O666" s="64"/>
    </row>
    <row r="667" spans="1:15" x14ac:dyDescent="0.25">
      <c r="A667" s="44"/>
      <c r="B667" s="44"/>
      <c r="C667" s="44"/>
      <c r="D667" s="49">
        <v>42723</v>
      </c>
      <c r="E667" s="44" t="s">
        <v>485</v>
      </c>
      <c r="F667" s="9">
        <v>42736</v>
      </c>
      <c r="G667" s="9">
        <v>42916</v>
      </c>
      <c r="H667" s="51"/>
      <c r="I667" s="16"/>
      <c r="J667" s="6"/>
      <c r="K667" s="6"/>
      <c r="L667" s="6">
        <v>121.14</v>
      </c>
      <c r="M667" s="6">
        <v>21</v>
      </c>
      <c r="N667" s="6">
        <v>1669</v>
      </c>
      <c r="O667" s="63"/>
    </row>
    <row r="668" spans="1:15" x14ac:dyDescent="0.25">
      <c r="A668" s="44"/>
      <c r="B668" s="44"/>
      <c r="C668" s="44"/>
      <c r="D668" s="49"/>
      <c r="E668" s="44"/>
      <c r="F668" s="9">
        <v>42917</v>
      </c>
      <c r="G668" s="9">
        <v>43100</v>
      </c>
      <c r="H668" s="52"/>
      <c r="I668" s="16"/>
      <c r="J668" s="6"/>
      <c r="K668" s="6"/>
      <c r="L668" s="6">
        <v>125.38</v>
      </c>
      <c r="M668" s="6">
        <v>21.48</v>
      </c>
      <c r="N668" s="6">
        <v>1731.67</v>
      </c>
      <c r="O668" s="64"/>
    </row>
    <row r="669" spans="1:15" ht="25.5" customHeight="1" x14ac:dyDescent="0.25">
      <c r="A669" s="15">
        <v>13</v>
      </c>
      <c r="B669" s="85" t="s">
        <v>131</v>
      </c>
      <c r="C669" s="86"/>
      <c r="D669" s="86"/>
      <c r="E669" s="86"/>
      <c r="F669" s="86"/>
      <c r="G669" s="86"/>
      <c r="H669" s="86"/>
      <c r="I669" s="86"/>
      <c r="J669" s="86"/>
      <c r="K669" s="86"/>
      <c r="L669" s="86"/>
      <c r="M669" s="86"/>
      <c r="N669" s="86"/>
      <c r="O669" s="87"/>
    </row>
    <row r="670" spans="1:15" x14ac:dyDescent="0.25">
      <c r="A670" s="47" t="s">
        <v>79</v>
      </c>
      <c r="B670" s="47" t="s">
        <v>156</v>
      </c>
      <c r="C670" s="47" t="s">
        <v>255</v>
      </c>
      <c r="D670" s="51">
        <v>42723</v>
      </c>
      <c r="E670" s="51" t="s">
        <v>428</v>
      </c>
      <c r="F670" s="9">
        <v>42736</v>
      </c>
      <c r="G670" s="9">
        <v>42916</v>
      </c>
      <c r="H670" s="51"/>
      <c r="I670" s="16">
        <f>K670*0.06+J670</f>
        <v>150.50639999999999</v>
      </c>
      <c r="J670" s="17">
        <v>36.06</v>
      </c>
      <c r="K670" s="17">
        <v>1907.44</v>
      </c>
      <c r="L670" s="17" t="s">
        <v>17</v>
      </c>
      <c r="M670" s="17" t="s">
        <v>17</v>
      </c>
      <c r="N670" s="17" t="s">
        <v>17</v>
      </c>
      <c r="O670" s="38"/>
    </row>
    <row r="671" spans="1:15" x14ac:dyDescent="0.25">
      <c r="A671" s="46"/>
      <c r="B671" s="46"/>
      <c r="C671" s="46"/>
      <c r="D671" s="52"/>
      <c r="E671" s="52"/>
      <c r="F671" s="9">
        <v>42917</v>
      </c>
      <c r="G671" s="9">
        <v>43100</v>
      </c>
      <c r="H671" s="52"/>
      <c r="I671" s="16">
        <f>K671*0.06+J671</f>
        <v>154.56559999999999</v>
      </c>
      <c r="J671" s="17">
        <v>37.28</v>
      </c>
      <c r="K671" s="17">
        <v>1954.76</v>
      </c>
      <c r="L671" s="17" t="s">
        <v>17</v>
      </c>
      <c r="M671" s="17" t="s">
        <v>17</v>
      </c>
      <c r="N671" s="17" t="s">
        <v>17</v>
      </c>
      <c r="O671" s="38"/>
    </row>
    <row r="672" spans="1:15" x14ac:dyDescent="0.25">
      <c r="A672" s="46"/>
      <c r="B672" s="46"/>
      <c r="C672" s="46"/>
      <c r="D672" s="51">
        <v>42723</v>
      </c>
      <c r="E672" s="51" t="s">
        <v>429</v>
      </c>
      <c r="F672" s="9">
        <v>42736</v>
      </c>
      <c r="G672" s="9">
        <v>42916</v>
      </c>
      <c r="H672" s="51"/>
      <c r="I672" s="17" t="s">
        <v>17</v>
      </c>
      <c r="J672" s="17" t="s">
        <v>17</v>
      </c>
      <c r="K672" s="17" t="s">
        <v>17</v>
      </c>
      <c r="L672" s="6">
        <v>92.65</v>
      </c>
      <c r="M672" s="6">
        <v>22.6</v>
      </c>
      <c r="N672" s="6">
        <v>1167.45</v>
      </c>
      <c r="O672" s="38"/>
    </row>
    <row r="673" spans="1:15" x14ac:dyDescent="0.25">
      <c r="A673" s="48"/>
      <c r="B673" s="48"/>
      <c r="C673" s="48"/>
      <c r="D673" s="52"/>
      <c r="E673" s="52"/>
      <c r="F673" s="9">
        <v>42917</v>
      </c>
      <c r="G673" s="9">
        <v>43100</v>
      </c>
      <c r="H673" s="52"/>
      <c r="I673" s="17" t="s">
        <v>17</v>
      </c>
      <c r="J673" s="17" t="s">
        <v>17</v>
      </c>
      <c r="K673" s="17" t="s">
        <v>17</v>
      </c>
      <c r="L673" s="6">
        <v>95.8</v>
      </c>
      <c r="M673" s="6">
        <v>23.11</v>
      </c>
      <c r="N673" s="6">
        <v>1211.56</v>
      </c>
      <c r="O673" s="38"/>
    </row>
    <row r="674" spans="1:15" x14ac:dyDescent="0.25">
      <c r="A674" s="47" t="s">
        <v>79</v>
      </c>
      <c r="B674" s="47" t="s">
        <v>154</v>
      </c>
      <c r="C674" s="47" t="s">
        <v>255</v>
      </c>
      <c r="D674" s="51">
        <v>42723</v>
      </c>
      <c r="E674" s="51" t="s">
        <v>428</v>
      </c>
      <c r="F674" s="9">
        <v>42736</v>
      </c>
      <c r="G674" s="9">
        <v>42916</v>
      </c>
      <c r="H674" s="51"/>
      <c r="I674" s="16">
        <f>K674*0.06+J674</f>
        <v>150.50639999999999</v>
      </c>
      <c r="J674" s="17">
        <v>36.06</v>
      </c>
      <c r="K674" s="17">
        <v>1907.44</v>
      </c>
      <c r="L674" s="17" t="s">
        <v>17</v>
      </c>
      <c r="M674" s="17" t="s">
        <v>17</v>
      </c>
      <c r="N674" s="17" t="s">
        <v>17</v>
      </c>
      <c r="O674" s="63"/>
    </row>
    <row r="675" spans="1:15" x14ac:dyDescent="0.25">
      <c r="A675" s="46"/>
      <c r="B675" s="46"/>
      <c r="C675" s="46"/>
      <c r="D675" s="52"/>
      <c r="E675" s="52"/>
      <c r="F675" s="9">
        <v>42917</v>
      </c>
      <c r="G675" s="9">
        <v>43100</v>
      </c>
      <c r="H675" s="52"/>
      <c r="I675" s="16">
        <f>K675*0.06+J675</f>
        <v>154.56559999999999</v>
      </c>
      <c r="J675" s="17">
        <v>37.28</v>
      </c>
      <c r="K675" s="17">
        <v>1954.76</v>
      </c>
      <c r="L675" s="17" t="s">
        <v>17</v>
      </c>
      <c r="M675" s="17" t="s">
        <v>17</v>
      </c>
      <c r="N675" s="17" t="s">
        <v>17</v>
      </c>
      <c r="O675" s="64"/>
    </row>
    <row r="676" spans="1:15" x14ac:dyDescent="0.25">
      <c r="A676" s="46"/>
      <c r="B676" s="46"/>
      <c r="C676" s="46"/>
      <c r="D676" s="51" t="s">
        <v>17</v>
      </c>
      <c r="E676" s="51" t="s">
        <v>17</v>
      </c>
      <c r="F676" s="9">
        <v>42736</v>
      </c>
      <c r="G676" s="9">
        <v>42916</v>
      </c>
      <c r="H676" s="51"/>
      <c r="I676" s="17" t="s">
        <v>17</v>
      </c>
      <c r="J676" s="17" t="s">
        <v>17</v>
      </c>
      <c r="K676" s="17" t="s">
        <v>17</v>
      </c>
      <c r="L676" s="17" t="s">
        <v>17</v>
      </c>
      <c r="M676" s="17" t="s">
        <v>17</v>
      </c>
      <c r="N676" s="17" t="s">
        <v>17</v>
      </c>
      <c r="O676" s="63"/>
    </row>
    <row r="677" spans="1:15" x14ac:dyDescent="0.25">
      <c r="A677" s="48"/>
      <c r="B677" s="48"/>
      <c r="C677" s="48"/>
      <c r="D677" s="52"/>
      <c r="E677" s="52"/>
      <c r="F677" s="9">
        <v>42917</v>
      </c>
      <c r="G677" s="9">
        <v>43100</v>
      </c>
      <c r="H677" s="52"/>
      <c r="I677" s="17" t="s">
        <v>17</v>
      </c>
      <c r="J677" s="17" t="s">
        <v>17</v>
      </c>
      <c r="K677" s="17" t="s">
        <v>17</v>
      </c>
      <c r="L677" s="17" t="s">
        <v>17</v>
      </c>
      <c r="M677" s="17" t="s">
        <v>17</v>
      </c>
      <c r="N677" s="17" t="s">
        <v>17</v>
      </c>
      <c r="O677" s="64"/>
    </row>
    <row r="678" spans="1:15" x14ac:dyDescent="0.25">
      <c r="A678" s="47" t="s">
        <v>79</v>
      </c>
      <c r="B678" s="47" t="s">
        <v>155</v>
      </c>
      <c r="C678" s="47" t="s">
        <v>307</v>
      </c>
      <c r="D678" s="49">
        <v>42327</v>
      </c>
      <c r="E678" s="49" t="s">
        <v>308</v>
      </c>
      <c r="F678" s="9">
        <v>42736</v>
      </c>
      <c r="G678" s="9">
        <v>42916</v>
      </c>
      <c r="H678" s="51" t="s">
        <v>412</v>
      </c>
      <c r="I678" s="16">
        <v>265.517</v>
      </c>
      <c r="J678" s="8">
        <v>51.2</v>
      </c>
      <c r="K678" s="8">
        <v>3571.95</v>
      </c>
      <c r="L678" s="3"/>
      <c r="M678" s="1"/>
      <c r="N678" s="1"/>
      <c r="O678" s="53" t="s">
        <v>310</v>
      </c>
    </row>
    <row r="679" spans="1:15" x14ac:dyDescent="0.25">
      <c r="A679" s="46"/>
      <c r="B679" s="46"/>
      <c r="C679" s="46"/>
      <c r="D679" s="44"/>
      <c r="E679" s="44"/>
      <c r="F679" s="9">
        <v>42917</v>
      </c>
      <c r="G679" s="9">
        <v>43100</v>
      </c>
      <c r="H679" s="52"/>
      <c r="I679" s="16">
        <f>K679*0.06+J679</f>
        <v>271.6266</v>
      </c>
      <c r="J679" s="6">
        <v>56.85</v>
      </c>
      <c r="K679" s="8">
        <v>3579.61</v>
      </c>
      <c r="L679" s="3"/>
      <c r="M679" s="1"/>
      <c r="N679" s="1"/>
      <c r="O679" s="90"/>
    </row>
    <row r="680" spans="1:15" x14ac:dyDescent="0.25">
      <c r="A680" s="46"/>
      <c r="B680" s="46"/>
      <c r="C680" s="46"/>
      <c r="D680" s="49">
        <v>42723</v>
      </c>
      <c r="E680" s="49" t="s">
        <v>411</v>
      </c>
      <c r="F680" s="9">
        <v>42736</v>
      </c>
      <c r="G680" s="9">
        <v>42916</v>
      </c>
      <c r="H680" s="51"/>
      <c r="I680" s="16"/>
      <c r="J680" s="8"/>
      <c r="K680" s="8"/>
      <c r="L680" s="8">
        <v>128.07</v>
      </c>
      <c r="M680" s="8">
        <v>24.7</v>
      </c>
      <c r="N680" s="8">
        <v>1722.83</v>
      </c>
      <c r="O680" s="71"/>
    </row>
    <row r="681" spans="1:15" x14ac:dyDescent="0.25">
      <c r="A681" s="46"/>
      <c r="B681" s="46"/>
      <c r="C681" s="46"/>
      <c r="D681" s="44"/>
      <c r="E681" s="44"/>
      <c r="F681" s="9">
        <v>42917</v>
      </c>
      <c r="G681" s="9">
        <v>43100</v>
      </c>
      <c r="H681" s="52"/>
      <c r="I681" s="16"/>
      <c r="J681" s="8"/>
      <c r="K681" s="8"/>
      <c r="L681" s="8">
        <v>132.41999999999999</v>
      </c>
      <c r="M681" s="8">
        <v>25.54</v>
      </c>
      <c r="N681" s="8">
        <v>1781.33</v>
      </c>
      <c r="O681" s="57"/>
    </row>
    <row r="682" spans="1:15" x14ac:dyDescent="0.25">
      <c r="A682" s="15">
        <v>14</v>
      </c>
      <c r="B682" s="85" t="s">
        <v>132</v>
      </c>
      <c r="C682" s="86"/>
      <c r="D682" s="86"/>
      <c r="E682" s="86"/>
      <c r="F682" s="86"/>
      <c r="G682" s="86"/>
      <c r="H682" s="86"/>
      <c r="I682" s="86"/>
      <c r="J682" s="86"/>
      <c r="K682" s="86"/>
      <c r="L682" s="86"/>
      <c r="M682" s="86"/>
      <c r="N682" s="86"/>
      <c r="O682" s="87"/>
    </row>
    <row r="683" spans="1:15" x14ac:dyDescent="0.25">
      <c r="A683" s="47" t="s">
        <v>27</v>
      </c>
      <c r="B683" s="47" t="s">
        <v>28</v>
      </c>
      <c r="C683" s="47" t="s">
        <v>333</v>
      </c>
      <c r="D683" s="49">
        <v>42720</v>
      </c>
      <c r="E683" s="49" t="s">
        <v>328</v>
      </c>
      <c r="F683" s="9">
        <v>42736</v>
      </c>
      <c r="G683" s="9">
        <v>42916</v>
      </c>
      <c r="H683" s="49"/>
      <c r="I683" s="6">
        <f>K683*0.06+J683</f>
        <v>181.77</v>
      </c>
      <c r="J683" s="6">
        <v>28.02</v>
      </c>
      <c r="K683" s="6">
        <v>2562.5</v>
      </c>
      <c r="L683" s="5"/>
      <c r="M683" s="6"/>
      <c r="N683" s="6"/>
      <c r="O683" s="58" t="s">
        <v>334</v>
      </c>
    </row>
    <row r="684" spans="1:15" x14ac:dyDescent="0.25">
      <c r="A684" s="46"/>
      <c r="B684" s="46"/>
      <c r="C684" s="46"/>
      <c r="D684" s="49"/>
      <c r="E684" s="49"/>
      <c r="F684" s="9">
        <v>42917</v>
      </c>
      <c r="G684" s="9">
        <v>43100</v>
      </c>
      <c r="H684" s="49"/>
      <c r="I684" s="6">
        <f>K684*0.06+J684</f>
        <v>187.93799999999999</v>
      </c>
      <c r="J684" s="6">
        <v>29.04</v>
      </c>
      <c r="K684" s="6">
        <v>2648.3</v>
      </c>
      <c r="L684" s="5"/>
      <c r="M684" s="6"/>
      <c r="N684" s="6"/>
      <c r="O684" s="59"/>
    </row>
    <row r="685" spans="1:15" x14ac:dyDescent="0.25">
      <c r="A685" s="46"/>
      <c r="B685" s="46"/>
      <c r="C685" s="46"/>
      <c r="D685" s="49">
        <v>42723</v>
      </c>
      <c r="E685" s="49" t="s">
        <v>430</v>
      </c>
      <c r="F685" s="9">
        <v>42736</v>
      </c>
      <c r="G685" s="9">
        <v>42916</v>
      </c>
      <c r="H685" s="49"/>
      <c r="I685" s="6"/>
      <c r="J685" s="5"/>
      <c r="K685" s="5"/>
      <c r="L685" s="6">
        <v>167.21</v>
      </c>
      <c r="M685" s="6">
        <v>27.83</v>
      </c>
      <c r="N685" s="6">
        <v>2322.9899999999998</v>
      </c>
      <c r="O685" s="59"/>
    </row>
    <row r="686" spans="1:15" x14ac:dyDescent="0.25">
      <c r="A686" s="46"/>
      <c r="B686" s="46"/>
      <c r="C686" s="46"/>
      <c r="D686" s="49"/>
      <c r="E686" s="49"/>
      <c r="F686" s="9">
        <v>42917</v>
      </c>
      <c r="G686" s="9">
        <v>43100</v>
      </c>
      <c r="H686" s="49"/>
      <c r="I686" s="6"/>
      <c r="J686" s="5"/>
      <c r="K686" s="5"/>
      <c r="L686" s="6">
        <v>170.55</v>
      </c>
      <c r="M686" s="6">
        <v>26.35</v>
      </c>
      <c r="N686" s="6">
        <v>2403.2800000000002</v>
      </c>
      <c r="O686" s="60"/>
    </row>
    <row r="687" spans="1:15" x14ac:dyDescent="0.25">
      <c r="A687" s="46"/>
      <c r="B687" s="46"/>
      <c r="C687" s="46"/>
      <c r="D687" s="49">
        <v>42720</v>
      </c>
      <c r="E687" s="49" t="s">
        <v>328</v>
      </c>
      <c r="F687" s="9">
        <v>42736</v>
      </c>
      <c r="G687" s="9">
        <v>42916</v>
      </c>
      <c r="H687" s="51"/>
      <c r="I687" s="6">
        <f>K687*0.06+J687</f>
        <v>319.74979999999999</v>
      </c>
      <c r="J687" s="6">
        <v>31.94</v>
      </c>
      <c r="K687" s="6">
        <v>4796.83</v>
      </c>
      <c r="L687" s="6"/>
      <c r="M687" s="6"/>
      <c r="N687" s="6"/>
      <c r="O687" s="58" t="s">
        <v>335</v>
      </c>
    </row>
    <row r="688" spans="1:15" x14ac:dyDescent="0.25">
      <c r="A688" s="48"/>
      <c r="B688" s="48"/>
      <c r="C688" s="48"/>
      <c r="D688" s="49"/>
      <c r="E688" s="49"/>
      <c r="F688" s="9">
        <v>42917</v>
      </c>
      <c r="G688" s="9">
        <v>43100</v>
      </c>
      <c r="H688" s="52"/>
      <c r="I688" s="6">
        <f>K688*0.06+J688</f>
        <v>329.90540000000004</v>
      </c>
      <c r="J688" s="6">
        <v>33.229999999999997</v>
      </c>
      <c r="K688" s="6">
        <v>4944.59</v>
      </c>
      <c r="L688" s="6"/>
      <c r="M688" s="6"/>
      <c r="N688" s="6"/>
      <c r="O688" s="60"/>
    </row>
    <row r="689" spans="1:15" x14ac:dyDescent="0.25">
      <c r="A689" s="47" t="s">
        <v>27</v>
      </c>
      <c r="B689" s="47" t="s">
        <v>161</v>
      </c>
      <c r="C689" s="44" t="s">
        <v>81</v>
      </c>
      <c r="D689" s="55">
        <v>42327</v>
      </c>
      <c r="E689" s="55" t="s">
        <v>309</v>
      </c>
      <c r="F689" s="9">
        <v>42736</v>
      </c>
      <c r="G689" s="9">
        <v>42916</v>
      </c>
      <c r="H689" s="47" t="s">
        <v>414</v>
      </c>
      <c r="I689" s="6">
        <f>K689*0.06+J689</f>
        <v>169.12699999999998</v>
      </c>
      <c r="J689" s="8">
        <v>17.57</v>
      </c>
      <c r="K689" s="6">
        <v>2525.9499999999998</v>
      </c>
      <c r="L689" s="8"/>
      <c r="M689" s="8"/>
      <c r="N689" s="8"/>
      <c r="O689" s="56" t="s">
        <v>311</v>
      </c>
    </row>
    <row r="690" spans="1:15" x14ac:dyDescent="0.25">
      <c r="A690" s="46"/>
      <c r="B690" s="46"/>
      <c r="C690" s="44"/>
      <c r="D690" s="52"/>
      <c r="E690" s="52"/>
      <c r="F690" s="9">
        <v>42917</v>
      </c>
      <c r="G690" s="9">
        <v>43100</v>
      </c>
      <c r="H690" s="48"/>
      <c r="I690" s="6">
        <f>K690*0.06+J690</f>
        <v>169.23920000000001</v>
      </c>
      <c r="J690" s="6">
        <v>17.57</v>
      </c>
      <c r="K690" s="6">
        <v>2527.8200000000002</v>
      </c>
      <c r="L690" s="8"/>
      <c r="M690" s="8"/>
      <c r="N690" s="8"/>
      <c r="O690" s="71"/>
    </row>
    <row r="691" spans="1:15" x14ac:dyDescent="0.25">
      <c r="A691" s="46"/>
      <c r="B691" s="46"/>
      <c r="C691" s="44"/>
      <c r="D691" s="51">
        <v>42723</v>
      </c>
      <c r="E691" s="51" t="s">
        <v>413</v>
      </c>
      <c r="F691" s="9">
        <v>42736</v>
      </c>
      <c r="G691" s="9">
        <v>42916</v>
      </c>
      <c r="H691" s="49"/>
      <c r="I691" s="6"/>
      <c r="J691" s="8"/>
      <c r="K691" s="8"/>
      <c r="L691" s="6">
        <v>146.16999999999999</v>
      </c>
      <c r="M691" s="6">
        <v>13.1</v>
      </c>
      <c r="N691" s="6">
        <v>2217.77</v>
      </c>
      <c r="O691" s="71"/>
    </row>
    <row r="692" spans="1:15" x14ac:dyDescent="0.25">
      <c r="A692" s="48"/>
      <c r="B692" s="48"/>
      <c r="C692" s="44"/>
      <c r="D692" s="52"/>
      <c r="E692" s="52"/>
      <c r="F692" s="9">
        <v>42917</v>
      </c>
      <c r="G692" s="9">
        <v>43100</v>
      </c>
      <c r="H692" s="49"/>
      <c r="I692" s="6"/>
      <c r="J692" s="8"/>
      <c r="K692" s="8"/>
      <c r="L692" s="6">
        <v>151.13999999999999</v>
      </c>
      <c r="M692" s="6">
        <v>13.55</v>
      </c>
      <c r="N692" s="6">
        <v>2293.17</v>
      </c>
      <c r="O692" s="57"/>
    </row>
    <row r="693" spans="1:15" x14ac:dyDescent="0.25">
      <c r="A693" s="47" t="s">
        <v>27</v>
      </c>
      <c r="B693" s="47" t="s">
        <v>162</v>
      </c>
      <c r="C693" s="47" t="s">
        <v>256</v>
      </c>
      <c r="D693" s="51">
        <v>42334</v>
      </c>
      <c r="E693" s="51" t="s">
        <v>313</v>
      </c>
      <c r="F693" s="9">
        <v>42736</v>
      </c>
      <c r="G693" s="9">
        <v>42916</v>
      </c>
      <c r="H693" s="47" t="s">
        <v>424</v>
      </c>
      <c r="I693" s="6">
        <f>K693*0.06+J693</f>
        <v>289.98340000000002</v>
      </c>
      <c r="J693" s="8">
        <v>39.07</v>
      </c>
      <c r="K693" s="8">
        <v>4181.8900000000003</v>
      </c>
      <c r="L693" s="8"/>
      <c r="M693" s="8"/>
      <c r="N693" s="8"/>
      <c r="O693" s="63"/>
    </row>
    <row r="694" spans="1:15" x14ac:dyDescent="0.25">
      <c r="A694" s="46"/>
      <c r="B694" s="46"/>
      <c r="C694" s="46"/>
      <c r="D694" s="52"/>
      <c r="E694" s="52"/>
      <c r="F694" s="9">
        <v>42917</v>
      </c>
      <c r="G694" s="9">
        <v>43100</v>
      </c>
      <c r="H694" s="48"/>
      <c r="I694" s="6">
        <f>K694*0.06+J694</f>
        <v>290.19580000000002</v>
      </c>
      <c r="J694" s="8">
        <v>39.07</v>
      </c>
      <c r="K694" s="8">
        <v>4185.43</v>
      </c>
      <c r="L694" s="8"/>
      <c r="M694" s="8"/>
      <c r="N694" s="8"/>
      <c r="O694" s="64"/>
    </row>
    <row r="695" spans="1:15" x14ac:dyDescent="0.25">
      <c r="A695" s="46"/>
      <c r="B695" s="46"/>
      <c r="C695" s="46"/>
      <c r="D695" s="51">
        <v>42334</v>
      </c>
      <c r="E695" s="51" t="s">
        <v>313</v>
      </c>
      <c r="F695" s="9">
        <v>42736</v>
      </c>
      <c r="G695" s="9">
        <v>42916</v>
      </c>
      <c r="H695" s="47" t="s">
        <v>424</v>
      </c>
      <c r="I695" s="6">
        <f>K695*0.06+J695</f>
        <v>250.91340000000002</v>
      </c>
      <c r="J695" s="8"/>
      <c r="K695" s="8">
        <v>4181.8900000000003</v>
      </c>
      <c r="L695" s="8"/>
      <c r="M695" s="8"/>
      <c r="N695" s="8"/>
      <c r="O695" s="63" t="s">
        <v>312</v>
      </c>
    </row>
    <row r="696" spans="1:15" x14ac:dyDescent="0.25">
      <c r="A696" s="46"/>
      <c r="B696" s="46"/>
      <c r="C696" s="46"/>
      <c r="D696" s="52"/>
      <c r="E696" s="52"/>
      <c r="F696" s="9">
        <v>42917</v>
      </c>
      <c r="G696" s="9">
        <v>43100</v>
      </c>
      <c r="H696" s="48"/>
      <c r="I696" s="6">
        <f>K696*0.06+J696</f>
        <v>251.1258</v>
      </c>
      <c r="J696" s="8"/>
      <c r="K696" s="8">
        <v>4185.43</v>
      </c>
      <c r="L696" s="8"/>
      <c r="M696" s="8"/>
      <c r="N696" s="8"/>
      <c r="O696" s="64"/>
    </row>
    <row r="697" spans="1:15" x14ac:dyDescent="0.25">
      <c r="A697" s="46"/>
      <c r="B697" s="46"/>
      <c r="C697" s="46"/>
      <c r="D697" s="51">
        <v>42723</v>
      </c>
      <c r="E697" s="51" t="s">
        <v>413</v>
      </c>
      <c r="F697" s="9">
        <v>42736</v>
      </c>
      <c r="G697" s="9">
        <v>42916</v>
      </c>
      <c r="H697" s="49"/>
      <c r="I697" s="6"/>
      <c r="J697" s="8" t="s">
        <v>67</v>
      </c>
      <c r="K697" s="8" t="s">
        <v>67</v>
      </c>
      <c r="L697" s="6">
        <v>148.11000000000001</v>
      </c>
      <c r="M697" s="8">
        <v>24.58</v>
      </c>
      <c r="N697" s="8">
        <v>2058.83</v>
      </c>
      <c r="O697" s="91"/>
    </row>
    <row r="698" spans="1:15" x14ac:dyDescent="0.25">
      <c r="A698" s="46"/>
      <c r="B698" s="46"/>
      <c r="C698" s="46"/>
      <c r="D698" s="67"/>
      <c r="E698" s="67"/>
      <c r="F698" s="9">
        <v>42917</v>
      </c>
      <c r="G698" s="9">
        <v>43100</v>
      </c>
      <c r="H698" s="49"/>
      <c r="I698" s="6"/>
      <c r="J698" s="8" t="s">
        <v>67</v>
      </c>
      <c r="K698" s="8" t="s">
        <v>67</v>
      </c>
      <c r="L698" s="6">
        <v>153.15</v>
      </c>
      <c r="M698" s="8">
        <v>25.42</v>
      </c>
      <c r="N698" s="8">
        <v>2128.83</v>
      </c>
      <c r="O698" s="92"/>
    </row>
    <row r="699" spans="1:15" x14ac:dyDescent="0.25">
      <c r="A699" s="46"/>
      <c r="B699" s="46"/>
      <c r="C699" s="46"/>
      <c r="D699" s="67"/>
      <c r="E699" s="67"/>
      <c r="F699" s="9">
        <v>42736</v>
      </c>
      <c r="G699" s="9">
        <v>42916</v>
      </c>
      <c r="H699" s="49"/>
      <c r="I699" s="6"/>
      <c r="J699" s="8" t="s">
        <v>67</v>
      </c>
      <c r="K699" s="8" t="s">
        <v>67</v>
      </c>
      <c r="L699" s="6">
        <v>148.11000000000001</v>
      </c>
      <c r="M699" s="8">
        <v>30.69</v>
      </c>
      <c r="N699" s="8">
        <v>1956.97</v>
      </c>
      <c r="O699" s="63" t="s">
        <v>312</v>
      </c>
    </row>
    <row r="700" spans="1:15" x14ac:dyDescent="0.25">
      <c r="A700" s="48"/>
      <c r="B700" s="48"/>
      <c r="C700" s="48"/>
      <c r="D700" s="68"/>
      <c r="E700" s="68"/>
      <c r="F700" s="9">
        <v>42917</v>
      </c>
      <c r="G700" s="9">
        <v>43100</v>
      </c>
      <c r="H700" s="49"/>
      <c r="I700" s="6"/>
      <c r="J700" s="8" t="s">
        <v>67</v>
      </c>
      <c r="K700" s="8" t="s">
        <v>67</v>
      </c>
      <c r="L700" s="6">
        <v>153.15</v>
      </c>
      <c r="M700" s="8">
        <v>31.73</v>
      </c>
      <c r="N700" s="8">
        <v>2023.67</v>
      </c>
      <c r="O700" s="64"/>
    </row>
    <row r="701" spans="1:15" x14ac:dyDescent="0.25">
      <c r="A701" s="47" t="s">
        <v>27</v>
      </c>
      <c r="B701" s="47" t="s">
        <v>163</v>
      </c>
      <c r="C701" s="47" t="s">
        <v>257</v>
      </c>
      <c r="D701" s="51">
        <v>42338</v>
      </c>
      <c r="E701" s="51" t="s">
        <v>415</v>
      </c>
      <c r="F701" s="9">
        <v>42736</v>
      </c>
      <c r="G701" s="9">
        <v>42916</v>
      </c>
      <c r="H701" s="47" t="s">
        <v>517</v>
      </c>
      <c r="I701" s="6">
        <f>K701*0.06+J701</f>
        <v>231.49520000000001</v>
      </c>
      <c r="J701" s="6">
        <v>66.23</v>
      </c>
      <c r="K701" s="8">
        <v>2754.42</v>
      </c>
      <c r="L701" s="8" t="s">
        <v>67</v>
      </c>
      <c r="M701" s="8" t="s">
        <v>67</v>
      </c>
      <c r="N701" s="8" t="s">
        <v>67</v>
      </c>
      <c r="O701" s="63"/>
    </row>
    <row r="702" spans="1:15" x14ac:dyDescent="0.25">
      <c r="A702" s="46"/>
      <c r="B702" s="46"/>
      <c r="C702" s="46"/>
      <c r="D702" s="52"/>
      <c r="E702" s="52"/>
      <c r="F702" s="9">
        <v>42917</v>
      </c>
      <c r="G702" s="9">
        <v>43100</v>
      </c>
      <c r="H702" s="48"/>
      <c r="I702" s="6">
        <f>K702*0.06+J702</f>
        <v>231.95060000000001</v>
      </c>
      <c r="J702" s="6">
        <v>66.23</v>
      </c>
      <c r="K702" s="8">
        <v>2762.01</v>
      </c>
      <c r="L702" s="8" t="s">
        <v>67</v>
      </c>
      <c r="M702" s="8" t="s">
        <v>67</v>
      </c>
      <c r="N702" s="8" t="s">
        <v>67</v>
      </c>
      <c r="O702" s="64"/>
    </row>
    <row r="703" spans="1:15" x14ac:dyDescent="0.25">
      <c r="A703" s="46"/>
      <c r="B703" s="46"/>
      <c r="C703" s="46"/>
      <c r="D703" s="51">
        <v>42723</v>
      </c>
      <c r="E703" s="51" t="s">
        <v>413</v>
      </c>
      <c r="F703" s="9">
        <v>42736</v>
      </c>
      <c r="G703" s="9">
        <v>42916</v>
      </c>
      <c r="H703" s="49"/>
      <c r="I703" s="6"/>
      <c r="J703" s="8" t="s">
        <v>67</v>
      </c>
      <c r="K703" s="8" t="s">
        <v>67</v>
      </c>
      <c r="L703" s="8">
        <v>146.16999999999999</v>
      </c>
      <c r="M703" s="6">
        <v>43.96</v>
      </c>
      <c r="N703" s="6">
        <v>1703.5</v>
      </c>
      <c r="O703" s="63"/>
    </row>
    <row r="704" spans="1:15" x14ac:dyDescent="0.25">
      <c r="A704" s="48"/>
      <c r="B704" s="48"/>
      <c r="C704" s="48"/>
      <c r="D704" s="52"/>
      <c r="E704" s="52"/>
      <c r="F704" s="9">
        <v>42917</v>
      </c>
      <c r="G704" s="9">
        <v>43100</v>
      </c>
      <c r="H704" s="49"/>
      <c r="I704" s="6"/>
      <c r="J704" s="8" t="s">
        <v>67</v>
      </c>
      <c r="K704" s="8" t="s">
        <v>67</v>
      </c>
      <c r="L704" s="8">
        <v>151.29</v>
      </c>
      <c r="M704" s="6">
        <v>45.5</v>
      </c>
      <c r="N704" s="6">
        <v>1763.17</v>
      </c>
      <c r="O704" s="64"/>
    </row>
    <row r="705" spans="1:15" x14ac:dyDescent="0.25">
      <c r="A705" s="47" t="s">
        <v>27</v>
      </c>
      <c r="B705" s="47" t="s">
        <v>368</v>
      </c>
      <c r="C705" s="47" t="s">
        <v>255</v>
      </c>
      <c r="D705" s="51">
        <v>42723</v>
      </c>
      <c r="E705" s="51" t="s">
        <v>428</v>
      </c>
      <c r="F705" s="9">
        <v>42736</v>
      </c>
      <c r="G705" s="9">
        <v>42916</v>
      </c>
      <c r="H705" s="51"/>
      <c r="I705" s="16">
        <f>K705*0.06+J705</f>
        <v>150.50639999999999</v>
      </c>
      <c r="J705" s="17">
        <v>36.06</v>
      </c>
      <c r="K705" s="17">
        <v>1907.44</v>
      </c>
      <c r="L705" s="8"/>
      <c r="M705" s="8"/>
      <c r="N705" s="6"/>
      <c r="O705" s="63"/>
    </row>
    <row r="706" spans="1:15" x14ac:dyDescent="0.25">
      <c r="A706" s="46"/>
      <c r="B706" s="46"/>
      <c r="C706" s="46"/>
      <c r="D706" s="52"/>
      <c r="E706" s="52"/>
      <c r="F706" s="9">
        <v>42917</v>
      </c>
      <c r="G706" s="9">
        <v>43100</v>
      </c>
      <c r="H706" s="52"/>
      <c r="I706" s="16">
        <f>K706*0.06+J706</f>
        <v>154.56559999999999</v>
      </c>
      <c r="J706" s="17">
        <v>37.28</v>
      </c>
      <c r="K706" s="17">
        <v>1954.76</v>
      </c>
      <c r="L706" s="8"/>
      <c r="M706" s="8"/>
      <c r="N706" s="6"/>
      <c r="O706" s="64"/>
    </row>
    <row r="707" spans="1:15" x14ac:dyDescent="0.25">
      <c r="A707" s="46"/>
      <c r="B707" s="46"/>
      <c r="C707" s="46"/>
      <c r="D707" s="51">
        <v>42723</v>
      </c>
      <c r="E707" s="51" t="s">
        <v>429</v>
      </c>
      <c r="F707" s="9">
        <v>42736</v>
      </c>
      <c r="G707" s="9">
        <v>42916</v>
      </c>
      <c r="H707" s="51"/>
      <c r="I707" s="17" t="s">
        <v>17</v>
      </c>
      <c r="J707" s="17" t="s">
        <v>17</v>
      </c>
      <c r="K707" s="17" t="s">
        <v>17</v>
      </c>
      <c r="L707" s="8">
        <v>145.15</v>
      </c>
      <c r="M707" s="8">
        <v>35.409999999999997</v>
      </c>
      <c r="N707" s="6">
        <v>1828.98</v>
      </c>
      <c r="O707" s="63"/>
    </row>
    <row r="708" spans="1:15" x14ac:dyDescent="0.25">
      <c r="A708" s="46"/>
      <c r="B708" s="48"/>
      <c r="C708" s="46"/>
      <c r="D708" s="52"/>
      <c r="E708" s="52"/>
      <c r="F708" s="9">
        <v>42917</v>
      </c>
      <c r="G708" s="9">
        <v>43100</v>
      </c>
      <c r="H708" s="52"/>
      <c r="I708" s="17" t="s">
        <v>17</v>
      </c>
      <c r="J708" s="17" t="s">
        <v>17</v>
      </c>
      <c r="K708" s="17" t="s">
        <v>17</v>
      </c>
      <c r="L708" s="8">
        <v>150.09</v>
      </c>
      <c r="M708" s="8">
        <v>36.200000000000003</v>
      </c>
      <c r="N708" s="6">
        <v>1898.16</v>
      </c>
      <c r="O708" s="64"/>
    </row>
    <row r="709" spans="1:15" x14ac:dyDescent="0.25">
      <c r="A709" s="46"/>
      <c r="B709" s="47" t="s">
        <v>371</v>
      </c>
      <c r="C709" s="46"/>
      <c r="D709" s="51">
        <v>42723</v>
      </c>
      <c r="E709" s="51" t="s">
        <v>429</v>
      </c>
      <c r="F709" s="9">
        <v>42736</v>
      </c>
      <c r="G709" s="9">
        <v>42916</v>
      </c>
      <c r="H709" s="25"/>
      <c r="I709" s="6"/>
      <c r="J709" s="6"/>
      <c r="K709" s="6"/>
      <c r="L709" s="8">
        <v>145.15</v>
      </c>
      <c r="M709" s="8">
        <v>27.31</v>
      </c>
      <c r="N709" s="6">
        <v>1964</v>
      </c>
      <c r="O709" s="29"/>
    </row>
    <row r="710" spans="1:15" x14ac:dyDescent="0.25">
      <c r="A710" s="46"/>
      <c r="B710" s="48"/>
      <c r="C710" s="46"/>
      <c r="D710" s="52"/>
      <c r="E710" s="52"/>
      <c r="F710" s="9">
        <v>42917</v>
      </c>
      <c r="G710" s="9">
        <v>43100</v>
      </c>
      <c r="H710" s="25"/>
      <c r="I710" s="6"/>
      <c r="J710" s="6"/>
      <c r="K710" s="6"/>
      <c r="L710" s="8">
        <v>150.09</v>
      </c>
      <c r="M710" s="8">
        <v>28.27</v>
      </c>
      <c r="N710" s="6">
        <v>2030.33</v>
      </c>
      <c r="O710" s="29"/>
    </row>
    <row r="711" spans="1:15" x14ac:dyDescent="0.25">
      <c r="A711" s="46"/>
      <c r="B711" s="47" t="s">
        <v>370</v>
      </c>
      <c r="C711" s="46"/>
      <c r="D711" s="51">
        <v>42723</v>
      </c>
      <c r="E711" s="51" t="s">
        <v>429</v>
      </c>
      <c r="F711" s="9">
        <v>42736</v>
      </c>
      <c r="G711" s="9">
        <v>42916</v>
      </c>
      <c r="H711" s="51"/>
      <c r="I711" s="6"/>
      <c r="J711" s="6"/>
      <c r="K711" s="6"/>
      <c r="L711" s="8">
        <v>145.15</v>
      </c>
      <c r="M711" s="8">
        <v>27.31</v>
      </c>
      <c r="N711" s="6">
        <v>1964</v>
      </c>
      <c r="O711" s="29"/>
    </row>
    <row r="712" spans="1:15" x14ac:dyDescent="0.25">
      <c r="A712" s="48"/>
      <c r="B712" s="48"/>
      <c r="C712" s="48"/>
      <c r="D712" s="52"/>
      <c r="E712" s="52"/>
      <c r="F712" s="9">
        <v>42917</v>
      </c>
      <c r="G712" s="9">
        <v>43100</v>
      </c>
      <c r="H712" s="52"/>
      <c r="I712" s="6"/>
      <c r="J712" s="6"/>
      <c r="K712" s="6"/>
      <c r="L712" s="8">
        <v>150.09</v>
      </c>
      <c r="M712" s="8">
        <v>28.24</v>
      </c>
      <c r="N712" s="6">
        <v>2030.83</v>
      </c>
      <c r="O712" s="29"/>
    </row>
    <row r="713" spans="1:15" x14ac:dyDescent="0.25">
      <c r="A713" s="47" t="s">
        <v>27</v>
      </c>
      <c r="B713" s="47" t="s">
        <v>158</v>
      </c>
      <c r="C713" s="47" t="s">
        <v>255</v>
      </c>
      <c r="D713" s="51">
        <v>42723</v>
      </c>
      <c r="E713" s="51" t="s">
        <v>428</v>
      </c>
      <c r="F713" s="9">
        <v>42736</v>
      </c>
      <c r="G713" s="9">
        <v>42916</v>
      </c>
      <c r="H713" s="51"/>
      <c r="I713" s="16">
        <f>K713*0.06+J713</f>
        <v>150.50639999999999</v>
      </c>
      <c r="J713" s="17">
        <v>36.06</v>
      </c>
      <c r="K713" s="17">
        <v>1907.44</v>
      </c>
      <c r="L713" s="8"/>
      <c r="M713" s="8"/>
      <c r="N713" s="8"/>
      <c r="O713" s="63"/>
    </row>
    <row r="714" spans="1:15" x14ac:dyDescent="0.25">
      <c r="A714" s="46"/>
      <c r="B714" s="46"/>
      <c r="C714" s="46"/>
      <c r="D714" s="52"/>
      <c r="E714" s="52"/>
      <c r="F714" s="9">
        <v>42917</v>
      </c>
      <c r="G714" s="9">
        <v>43100</v>
      </c>
      <c r="H714" s="52"/>
      <c r="I714" s="16">
        <f>K714*0.06+J714</f>
        <v>154.56559999999999</v>
      </c>
      <c r="J714" s="17">
        <v>37.28</v>
      </c>
      <c r="K714" s="17">
        <v>1954.76</v>
      </c>
      <c r="L714" s="8"/>
      <c r="M714" s="8"/>
      <c r="N714" s="8"/>
      <c r="O714" s="64"/>
    </row>
    <row r="715" spans="1:15" x14ac:dyDescent="0.25">
      <c r="A715" s="46"/>
      <c r="B715" s="46"/>
      <c r="C715" s="46"/>
      <c r="D715" s="51">
        <v>42723</v>
      </c>
      <c r="E715" s="51" t="s">
        <v>429</v>
      </c>
      <c r="F715" s="9">
        <v>42736</v>
      </c>
      <c r="G715" s="9">
        <v>42916</v>
      </c>
      <c r="H715" s="51"/>
      <c r="I715" s="17" t="s">
        <v>17</v>
      </c>
      <c r="J715" s="17" t="s">
        <v>17</v>
      </c>
      <c r="K715" s="17" t="s">
        <v>17</v>
      </c>
      <c r="L715" s="8">
        <v>128.36000000000001</v>
      </c>
      <c r="M715" s="8">
        <v>31.31</v>
      </c>
      <c r="N715" s="24">
        <v>1617.42</v>
      </c>
      <c r="O715" s="63"/>
    </row>
    <row r="716" spans="1:15" x14ac:dyDescent="0.25">
      <c r="A716" s="46"/>
      <c r="B716" s="48"/>
      <c r="C716" s="48"/>
      <c r="D716" s="52"/>
      <c r="E716" s="52"/>
      <c r="F716" s="9">
        <v>42917</v>
      </c>
      <c r="G716" s="9">
        <v>43100</v>
      </c>
      <c r="H716" s="52"/>
      <c r="I716" s="17" t="s">
        <v>17</v>
      </c>
      <c r="J716" s="17" t="s">
        <v>17</v>
      </c>
      <c r="K716" s="17" t="s">
        <v>17</v>
      </c>
      <c r="L716" s="8">
        <v>132.72</v>
      </c>
      <c r="M716" s="8">
        <v>32.01</v>
      </c>
      <c r="N716" s="24">
        <v>1678.48</v>
      </c>
      <c r="O716" s="64"/>
    </row>
    <row r="717" spans="1:15" x14ac:dyDescent="0.25">
      <c r="A717" s="47" t="s">
        <v>27</v>
      </c>
      <c r="B717" s="47" t="s">
        <v>159</v>
      </c>
      <c r="C717" s="47" t="s">
        <v>82</v>
      </c>
      <c r="D717" s="51">
        <v>42327</v>
      </c>
      <c r="E717" s="51" t="s">
        <v>314</v>
      </c>
      <c r="F717" s="9">
        <v>42736</v>
      </c>
      <c r="G717" s="9">
        <v>42916</v>
      </c>
      <c r="H717" s="47" t="s">
        <v>416</v>
      </c>
      <c r="I717" s="6">
        <f>K717*0.06+J717</f>
        <v>210.36339999999998</v>
      </c>
      <c r="J717" s="6">
        <v>7.51</v>
      </c>
      <c r="K717" s="8">
        <v>3380.89</v>
      </c>
      <c r="L717" s="8" t="s">
        <v>67</v>
      </c>
      <c r="M717" s="8" t="s">
        <v>67</v>
      </c>
      <c r="N717" s="8" t="s">
        <v>67</v>
      </c>
      <c r="O717" s="63"/>
    </row>
    <row r="718" spans="1:15" x14ac:dyDescent="0.25">
      <c r="A718" s="46"/>
      <c r="B718" s="46"/>
      <c r="C718" s="46"/>
      <c r="D718" s="55"/>
      <c r="E718" s="55"/>
      <c r="F718" s="9">
        <v>42917</v>
      </c>
      <c r="G718" s="9">
        <v>43100</v>
      </c>
      <c r="H718" s="46"/>
      <c r="I718" s="6">
        <f>K718*0.06+J718</f>
        <v>210.36339999999998</v>
      </c>
      <c r="J718" s="6">
        <v>7.51</v>
      </c>
      <c r="K718" s="8">
        <v>3380.89</v>
      </c>
      <c r="L718" s="8" t="s">
        <v>67</v>
      </c>
      <c r="M718" s="8" t="s">
        <v>67</v>
      </c>
      <c r="N718" s="8" t="s">
        <v>67</v>
      </c>
      <c r="O718" s="64"/>
    </row>
    <row r="719" spans="1:15" x14ac:dyDescent="0.25">
      <c r="A719" s="46"/>
      <c r="B719" s="46"/>
      <c r="C719" s="46"/>
      <c r="D719" s="67"/>
      <c r="E719" s="67"/>
      <c r="F719" s="9">
        <v>42736</v>
      </c>
      <c r="G719" s="9">
        <v>42916</v>
      </c>
      <c r="H719" s="67"/>
      <c r="I719" s="6">
        <f>K719*0.06</f>
        <v>202.85339999999999</v>
      </c>
      <c r="J719" s="6" t="s">
        <v>67</v>
      </c>
      <c r="K719" s="8">
        <v>3380.89</v>
      </c>
      <c r="L719" s="8" t="s">
        <v>67</v>
      </c>
      <c r="M719" s="8" t="s">
        <v>67</v>
      </c>
      <c r="N719" s="8" t="s">
        <v>67</v>
      </c>
      <c r="O719" s="63" t="s">
        <v>315</v>
      </c>
    </row>
    <row r="720" spans="1:15" x14ac:dyDescent="0.25">
      <c r="A720" s="46"/>
      <c r="B720" s="46"/>
      <c r="C720" s="46"/>
      <c r="D720" s="68"/>
      <c r="E720" s="68"/>
      <c r="F720" s="9">
        <v>42917</v>
      </c>
      <c r="G720" s="9">
        <v>43100</v>
      </c>
      <c r="H720" s="68"/>
      <c r="I720" s="6">
        <f>K720*0.06</f>
        <v>202.85339999999999</v>
      </c>
      <c r="J720" s="8" t="s">
        <v>67</v>
      </c>
      <c r="K720" s="8">
        <v>3380.89</v>
      </c>
      <c r="L720" s="8" t="s">
        <v>67</v>
      </c>
      <c r="M720" s="8" t="s">
        <v>67</v>
      </c>
      <c r="N720" s="8" t="s">
        <v>67</v>
      </c>
      <c r="O720" s="64"/>
    </row>
    <row r="721" spans="1:15" x14ac:dyDescent="0.25">
      <c r="A721" s="67"/>
      <c r="B721" s="67"/>
      <c r="C721" s="67"/>
      <c r="D721" s="51">
        <v>42723</v>
      </c>
      <c r="E721" s="51" t="s">
        <v>413</v>
      </c>
      <c r="F721" s="9">
        <v>42736</v>
      </c>
      <c r="G721" s="9">
        <v>42916</v>
      </c>
      <c r="H721" s="25"/>
      <c r="I721" s="6"/>
      <c r="J721" s="8" t="s">
        <v>67</v>
      </c>
      <c r="K721" s="8" t="s">
        <v>67</v>
      </c>
      <c r="L721" s="8">
        <v>145.63999999999999</v>
      </c>
      <c r="M721" s="8">
        <v>8.86</v>
      </c>
      <c r="N721" s="8">
        <v>2279.67</v>
      </c>
      <c r="O721" s="29"/>
    </row>
    <row r="722" spans="1:15" x14ac:dyDescent="0.25">
      <c r="A722" s="67"/>
      <c r="B722" s="67"/>
      <c r="C722" s="67"/>
      <c r="D722" s="67"/>
      <c r="E722" s="67"/>
      <c r="F722" s="9">
        <v>42917</v>
      </c>
      <c r="G722" s="9">
        <v>43100</v>
      </c>
      <c r="H722" s="25"/>
      <c r="I722" s="6"/>
      <c r="J722" s="8" t="s">
        <v>67</v>
      </c>
      <c r="K722" s="8" t="s">
        <v>67</v>
      </c>
      <c r="L722" s="8">
        <v>151.13999999999999</v>
      </c>
      <c r="M722" s="8">
        <v>8.86</v>
      </c>
      <c r="N722" s="8">
        <v>2371.33</v>
      </c>
      <c r="O722" s="29"/>
    </row>
    <row r="723" spans="1:15" x14ac:dyDescent="0.25">
      <c r="A723" s="67"/>
      <c r="B723" s="67"/>
      <c r="C723" s="67"/>
      <c r="D723" s="67"/>
      <c r="E723" s="67"/>
      <c r="F723" s="9">
        <v>42736</v>
      </c>
      <c r="G723" s="9">
        <v>42916</v>
      </c>
      <c r="H723" s="25"/>
      <c r="I723" s="6"/>
      <c r="J723" s="8" t="s">
        <v>67</v>
      </c>
      <c r="K723" s="8" t="s">
        <v>67</v>
      </c>
      <c r="L723" s="8">
        <v>145.63999999999999</v>
      </c>
      <c r="M723" s="8">
        <v>30.15</v>
      </c>
      <c r="N723" s="8">
        <v>1924.83</v>
      </c>
      <c r="O723" s="63" t="s">
        <v>315</v>
      </c>
    </row>
    <row r="724" spans="1:15" x14ac:dyDescent="0.25">
      <c r="A724" s="68"/>
      <c r="B724" s="68"/>
      <c r="C724" s="68"/>
      <c r="D724" s="68"/>
      <c r="E724" s="68"/>
      <c r="F724" s="9">
        <v>42917</v>
      </c>
      <c r="G724" s="9">
        <v>43100</v>
      </c>
      <c r="H724" s="25"/>
      <c r="I724" s="6"/>
      <c r="J724" s="8" t="s">
        <v>67</v>
      </c>
      <c r="K724" s="8" t="s">
        <v>67</v>
      </c>
      <c r="L724" s="8">
        <v>151.13999999999999</v>
      </c>
      <c r="M724" s="8">
        <v>31.18</v>
      </c>
      <c r="N724" s="8">
        <v>1999.33</v>
      </c>
      <c r="O724" s="64"/>
    </row>
    <row r="725" spans="1:15" x14ac:dyDescent="0.25">
      <c r="A725" s="47" t="s">
        <v>27</v>
      </c>
      <c r="B725" s="47" t="s">
        <v>317</v>
      </c>
      <c r="C725" s="47" t="s">
        <v>80</v>
      </c>
      <c r="D725" s="51">
        <v>42334</v>
      </c>
      <c r="E725" s="51" t="s">
        <v>316</v>
      </c>
      <c r="F725" s="9">
        <v>42736</v>
      </c>
      <c r="G725" s="9">
        <v>42916</v>
      </c>
      <c r="H725" s="47" t="s">
        <v>417</v>
      </c>
      <c r="I725" s="6">
        <f>K725*0.06+J725</f>
        <v>183.42859999999999</v>
      </c>
      <c r="J725" s="8">
        <v>43.34</v>
      </c>
      <c r="K725" s="8">
        <v>2334.81</v>
      </c>
      <c r="L725" s="8" t="s">
        <v>67</v>
      </c>
      <c r="M725" s="8" t="s">
        <v>67</v>
      </c>
      <c r="N725" s="8" t="s">
        <v>67</v>
      </c>
      <c r="O725" s="63" t="s">
        <v>40</v>
      </c>
    </row>
    <row r="726" spans="1:15" x14ac:dyDescent="0.25">
      <c r="A726" s="46"/>
      <c r="B726" s="46"/>
      <c r="C726" s="46"/>
      <c r="D726" s="52"/>
      <c r="E726" s="52"/>
      <c r="F726" s="9">
        <v>42917</v>
      </c>
      <c r="G726" s="9">
        <v>43100</v>
      </c>
      <c r="H726" s="48"/>
      <c r="I726" s="6">
        <f>K726*0.06+J726</f>
        <v>185.66180000000003</v>
      </c>
      <c r="J726" s="8">
        <v>44.45</v>
      </c>
      <c r="K726" s="8">
        <v>2353.5300000000002</v>
      </c>
      <c r="L726" s="8" t="s">
        <v>67</v>
      </c>
      <c r="M726" s="8" t="s">
        <v>67</v>
      </c>
      <c r="N726" s="8" t="s">
        <v>67</v>
      </c>
      <c r="O726" s="71"/>
    </row>
    <row r="727" spans="1:15" x14ac:dyDescent="0.25">
      <c r="A727" s="46"/>
      <c r="B727" s="46"/>
      <c r="C727" s="46"/>
      <c r="D727" s="51">
        <v>42723</v>
      </c>
      <c r="E727" s="51" t="s">
        <v>413</v>
      </c>
      <c r="F727" s="9">
        <v>42736</v>
      </c>
      <c r="G727" s="9">
        <v>42916</v>
      </c>
      <c r="H727" s="51"/>
      <c r="I727" s="6"/>
      <c r="J727" s="8" t="s">
        <v>67</v>
      </c>
      <c r="K727" s="8" t="s">
        <v>67</v>
      </c>
      <c r="L727" s="8">
        <v>146.16999999999999</v>
      </c>
      <c r="M727" s="6">
        <v>37.6</v>
      </c>
      <c r="N727" s="6">
        <v>1809.58</v>
      </c>
      <c r="O727" s="71"/>
    </row>
    <row r="728" spans="1:15" x14ac:dyDescent="0.25">
      <c r="A728" s="48"/>
      <c r="B728" s="48"/>
      <c r="C728" s="48"/>
      <c r="D728" s="52"/>
      <c r="E728" s="52"/>
      <c r="F728" s="9">
        <v>42917</v>
      </c>
      <c r="G728" s="9">
        <v>43100</v>
      </c>
      <c r="H728" s="52"/>
      <c r="I728" s="6"/>
      <c r="J728" s="8" t="s">
        <v>67</v>
      </c>
      <c r="K728" s="8" t="s">
        <v>67</v>
      </c>
      <c r="L728" s="8">
        <v>151.29</v>
      </c>
      <c r="M728" s="6">
        <v>38.92</v>
      </c>
      <c r="N728" s="6">
        <v>1872.83</v>
      </c>
      <c r="O728" s="57"/>
    </row>
    <row r="729" spans="1:15" x14ac:dyDescent="0.25">
      <c r="A729" s="47" t="s">
        <v>27</v>
      </c>
      <c r="B729" s="47" t="s">
        <v>157</v>
      </c>
      <c r="C729" s="47" t="s">
        <v>77</v>
      </c>
      <c r="D729" s="51">
        <v>42723</v>
      </c>
      <c r="E729" s="51" t="s">
        <v>347</v>
      </c>
      <c r="F729" s="9">
        <v>42736</v>
      </c>
      <c r="G729" s="9">
        <v>42916</v>
      </c>
      <c r="H729" s="51"/>
      <c r="I729" s="6">
        <f>K729*0.06+J729</f>
        <v>127.8942</v>
      </c>
      <c r="J729" s="8">
        <v>19.14</v>
      </c>
      <c r="K729" s="8">
        <v>1812.57</v>
      </c>
      <c r="L729" s="20">
        <f>N729*0.06+M729</f>
        <v>0</v>
      </c>
      <c r="M729" s="8"/>
      <c r="N729" s="8"/>
      <c r="O729" s="63"/>
    </row>
    <row r="730" spans="1:15" x14ac:dyDescent="0.25">
      <c r="A730" s="46"/>
      <c r="B730" s="46"/>
      <c r="C730" s="46"/>
      <c r="D730" s="52"/>
      <c r="E730" s="52"/>
      <c r="F730" s="9">
        <v>42917</v>
      </c>
      <c r="G730" s="9">
        <v>43100</v>
      </c>
      <c r="H730" s="52"/>
      <c r="I730" s="6">
        <f>K730*0.06+J730</f>
        <v>128.5342</v>
      </c>
      <c r="J730" s="8">
        <v>19.78</v>
      </c>
      <c r="K730" s="8">
        <v>1812.57</v>
      </c>
      <c r="L730" s="20">
        <f>N730*0.06+M730</f>
        <v>0</v>
      </c>
      <c r="M730" s="8"/>
      <c r="N730" s="8"/>
      <c r="O730" s="64"/>
    </row>
    <row r="731" spans="1:15" x14ac:dyDescent="0.25">
      <c r="A731" s="46"/>
      <c r="B731" s="46"/>
      <c r="C731" s="46"/>
      <c r="D731" s="51">
        <v>42723</v>
      </c>
      <c r="E731" s="51" t="s">
        <v>352</v>
      </c>
      <c r="F731" s="9">
        <v>42736</v>
      </c>
      <c r="G731" s="9">
        <v>42916</v>
      </c>
      <c r="H731" s="51"/>
      <c r="I731" s="6"/>
      <c r="J731" s="8"/>
      <c r="K731" s="8"/>
      <c r="L731" s="20">
        <f>N731*0.06+M731</f>
        <v>146.16739999999999</v>
      </c>
      <c r="M731" s="6">
        <v>22.52</v>
      </c>
      <c r="N731" s="8">
        <v>2060.79</v>
      </c>
      <c r="O731" s="63"/>
    </row>
    <row r="732" spans="1:15" x14ac:dyDescent="0.25">
      <c r="A732" s="48"/>
      <c r="B732" s="48"/>
      <c r="C732" s="48"/>
      <c r="D732" s="52"/>
      <c r="E732" s="52"/>
      <c r="F732" s="9">
        <v>42917</v>
      </c>
      <c r="G732" s="9">
        <v>43100</v>
      </c>
      <c r="H732" s="52"/>
      <c r="I732" s="6"/>
      <c r="J732" s="8"/>
      <c r="K732" s="8"/>
      <c r="L732" s="20">
        <f>N732*0.06+M732</f>
        <v>151.14160000000001</v>
      </c>
      <c r="M732" s="6">
        <v>23.29</v>
      </c>
      <c r="N732" s="8">
        <v>2130.86</v>
      </c>
      <c r="O732" s="64"/>
    </row>
    <row r="733" spans="1:15" x14ac:dyDescent="0.25">
      <c r="A733" s="47" t="s">
        <v>27</v>
      </c>
      <c r="B733" s="47" t="s">
        <v>157</v>
      </c>
      <c r="C733" s="47" t="s">
        <v>83</v>
      </c>
      <c r="D733" s="51">
        <v>42334</v>
      </c>
      <c r="E733" s="51" t="s">
        <v>318</v>
      </c>
      <c r="F733" s="9">
        <v>42736</v>
      </c>
      <c r="G733" s="9">
        <v>42916</v>
      </c>
      <c r="H733" s="47"/>
      <c r="I733" s="6">
        <f>K733*0.06+J733</f>
        <v>136.01439999999999</v>
      </c>
      <c r="J733" s="6">
        <v>45.52</v>
      </c>
      <c r="K733" s="8">
        <v>1508.24</v>
      </c>
      <c r="L733" s="8"/>
      <c r="M733" s="8"/>
      <c r="N733" s="6"/>
      <c r="O733" s="63"/>
    </row>
    <row r="734" spans="1:15" x14ac:dyDescent="0.25">
      <c r="A734" s="46"/>
      <c r="B734" s="46"/>
      <c r="C734" s="46"/>
      <c r="D734" s="52"/>
      <c r="E734" s="52"/>
      <c r="F734" s="9">
        <v>42917</v>
      </c>
      <c r="G734" s="9">
        <v>43100</v>
      </c>
      <c r="H734" s="48"/>
      <c r="I734" s="6">
        <f>K734*0.06+J734</f>
        <v>142.12799999999999</v>
      </c>
      <c r="J734" s="6">
        <v>47.79</v>
      </c>
      <c r="K734" s="8">
        <v>1572.3</v>
      </c>
      <c r="L734" s="8"/>
      <c r="M734" s="8"/>
      <c r="N734" s="6"/>
      <c r="O734" s="64"/>
    </row>
    <row r="735" spans="1:15" x14ac:dyDescent="0.25">
      <c r="A735" s="46"/>
      <c r="B735" s="46"/>
      <c r="C735" s="46"/>
      <c r="D735" s="51">
        <v>42723</v>
      </c>
      <c r="E735" s="51" t="s">
        <v>413</v>
      </c>
      <c r="F735" s="9">
        <v>42736</v>
      </c>
      <c r="G735" s="9">
        <v>42916</v>
      </c>
      <c r="H735" s="51"/>
      <c r="I735" s="6"/>
      <c r="J735" s="8"/>
      <c r="K735" s="8"/>
      <c r="L735" s="6">
        <v>99.22</v>
      </c>
      <c r="M735" s="8">
        <v>33.21</v>
      </c>
      <c r="N735" s="6">
        <v>1100.17</v>
      </c>
      <c r="O735" s="63"/>
    </row>
    <row r="736" spans="1:15" x14ac:dyDescent="0.25">
      <c r="A736" s="48"/>
      <c r="B736" s="48"/>
      <c r="C736" s="48"/>
      <c r="D736" s="52"/>
      <c r="E736" s="52"/>
      <c r="F736" s="9">
        <v>42917</v>
      </c>
      <c r="G736" s="9">
        <v>43100</v>
      </c>
      <c r="H736" s="52"/>
      <c r="I736" s="6"/>
      <c r="J736" s="8"/>
      <c r="K736" s="8"/>
      <c r="L736" s="6">
        <v>102.59</v>
      </c>
      <c r="M736" s="8">
        <v>34.340000000000003</v>
      </c>
      <c r="N736" s="6">
        <v>1137.5</v>
      </c>
      <c r="O736" s="64"/>
    </row>
    <row r="737" spans="1:15" x14ac:dyDescent="0.25">
      <c r="A737" s="47" t="s">
        <v>27</v>
      </c>
      <c r="B737" s="47" t="s">
        <v>425</v>
      </c>
      <c r="C737" s="47" t="s">
        <v>258</v>
      </c>
      <c r="D737" s="51">
        <v>42334</v>
      </c>
      <c r="E737" s="51" t="s">
        <v>418</v>
      </c>
      <c r="F737" s="9">
        <v>42736</v>
      </c>
      <c r="G737" s="9">
        <v>42916</v>
      </c>
      <c r="H737" s="47" t="s">
        <v>419</v>
      </c>
      <c r="I737" s="6">
        <f>K737*0.06+J737</f>
        <v>249.8844</v>
      </c>
      <c r="J737" s="8">
        <v>31.02</v>
      </c>
      <c r="K737" s="8">
        <v>3647.74</v>
      </c>
      <c r="L737" s="8" t="s">
        <v>67</v>
      </c>
      <c r="M737" s="8" t="s">
        <v>67</v>
      </c>
      <c r="N737" s="8"/>
      <c r="O737" s="63"/>
    </row>
    <row r="738" spans="1:15" x14ac:dyDescent="0.25">
      <c r="A738" s="46"/>
      <c r="B738" s="46"/>
      <c r="C738" s="46"/>
      <c r="D738" s="52"/>
      <c r="E738" s="52"/>
      <c r="F738" s="9">
        <v>42917</v>
      </c>
      <c r="G738" s="9">
        <v>43100</v>
      </c>
      <c r="H738" s="48"/>
      <c r="I738" s="6">
        <f>K738*0.06+J738</f>
        <v>250.5744</v>
      </c>
      <c r="J738" s="8">
        <v>31.71</v>
      </c>
      <c r="K738" s="8">
        <v>3647.74</v>
      </c>
      <c r="L738" s="8" t="s">
        <v>67</v>
      </c>
      <c r="M738" s="8" t="s">
        <v>67</v>
      </c>
      <c r="N738" s="8" t="s">
        <v>67</v>
      </c>
      <c r="O738" s="64"/>
    </row>
    <row r="739" spans="1:15" x14ac:dyDescent="0.25">
      <c r="A739" s="46"/>
      <c r="B739" s="67"/>
      <c r="C739" s="46"/>
      <c r="D739" s="51">
        <v>42723</v>
      </c>
      <c r="E739" s="51" t="s">
        <v>413</v>
      </c>
      <c r="F739" s="9">
        <v>42736</v>
      </c>
      <c r="G739" s="9">
        <v>42916</v>
      </c>
      <c r="H739" s="51"/>
      <c r="I739" s="6"/>
      <c r="J739" s="8" t="s">
        <v>67</v>
      </c>
      <c r="K739" s="8" t="s">
        <v>67</v>
      </c>
      <c r="L739" s="8">
        <v>146.16999999999999</v>
      </c>
      <c r="M739" s="6">
        <v>17.8</v>
      </c>
      <c r="N739" s="6">
        <v>2139.5</v>
      </c>
      <c r="O739" s="63"/>
    </row>
    <row r="740" spans="1:15" x14ac:dyDescent="0.25">
      <c r="A740" s="46"/>
      <c r="B740" s="68"/>
      <c r="C740" s="46"/>
      <c r="D740" s="55"/>
      <c r="E740" s="55"/>
      <c r="F740" s="9">
        <v>42917</v>
      </c>
      <c r="G740" s="9">
        <v>43100</v>
      </c>
      <c r="H740" s="52"/>
      <c r="I740" s="6"/>
      <c r="J740" s="8" t="s">
        <v>67</v>
      </c>
      <c r="K740" s="8" t="s">
        <v>67</v>
      </c>
      <c r="L740" s="8">
        <v>151.29</v>
      </c>
      <c r="M740" s="6">
        <v>18.420000000000002</v>
      </c>
      <c r="N740" s="6">
        <v>2214.5</v>
      </c>
      <c r="O740" s="64"/>
    </row>
    <row r="741" spans="1:15" x14ac:dyDescent="0.25">
      <c r="A741" s="67"/>
      <c r="B741" s="69" t="s">
        <v>420</v>
      </c>
      <c r="C741" s="67"/>
      <c r="D741" s="67"/>
      <c r="E741" s="67"/>
      <c r="F741" s="9">
        <v>42736</v>
      </c>
      <c r="G741" s="9">
        <v>42916</v>
      </c>
      <c r="H741" s="25"/>
      <c r="I741" s="6"/>
      <c r="J741" s="8"/>
      <c r="K741" s="8"/>
      <c r="L741" s="8">
        <v>146.16999999999999</v>
      </c>
      <c r="M741" s="6">
        <v>17.8</v>
      </c>
      <c r="N741" s="6">
        <v>2139.5</v>
      </c>
      <c r="O741" s="29"/>
    </row>
    <row r="742" spans="1:15" x14ac:dyDescent="0.25">
      <c r="A742" s="68"/>
      <c r="B742" s="68"/>
      <c r="C742" s="68"/>
      <c r="D742" s="68"/>
      <c r="E742" s="68"/>
      <c r="F742" s="9">
        <v>42917</v>
      </c>
      <c r="G742" s="9">
        <v>43100</v>
      </c>
      <c r="H742" s="25"/>
      <c r="I742" s="6"/>
      <c r="J742" s="8"/>
      <c r="K742" s="8"/>
      <c r="L742" s="8">
        <v>151.13999999999999</v>
      </c>
      <c r="M742" s="6">
        <v>18.41</v>
      </c>
      <c r="N742" s="6">
        <v>2212.17</v>
      </c>
      <c r="O742" s="29"/>
    </row>
    <row r="743" spans="1:15" x14ac:dyDescent="0.25">
      <c r="A743" s="47" t="s">
        <v>27</v>
      </c>
      <c r="B743" s="47" t="s">
        <v>160</v>
      </c>
      <c r="C743" s="47" t="s">
        <v>319</v>
      </c>
      <c r="D743" s="51">
        <v>42692</v>
      </c>
      <c r="E743" s="51" t="s">
        <v>421</v>
      </c>
      <c r="F743" s="9">
        <v>42736</v>
      </c>
      <c r="G743" s="9">
        <v>42916</v>
      </c>
      <c r="H743" s="51"/>
      <c r="I743" s="6">
        <f>K743*0.06+J743</f>
        <v>165.33959999999999</v>
      </c>
      <c r="J743" s="6">
        <v>24.93</v>
      </c>
      <c r="K743" s="6">
        <v>2340.16</v>
      </c>
      <c r="L743" s="8" t="s">
        <v>67</v>
      </c>
      <c r="M743" s="8" t="s">
        <v>67</v>
      </c>
      <c r="N743" s="8" t="s">
        <v>67</v>
      </c>
      <c r="O743" s="63" t="s">
        <v>40</v>
      </c>
    </row>
    <row r="744" spans="1:15" x14ac:dyDescent="0.25">
      <c r="A744" s="46"/>
      <c r="B744" s="46"/>
      <c r="C744" s="46"/>
      <c r="D744" s="52"/>
      <c r="E744" s="52"/>
      <c r="F744" s="9">
        <v>42917</v>
      </c>
      <c r="G744" s="9">
        <v>43100</v>
      </c>
      <c r="H744" s="52"/>
      <c r="I744" s="6">
        <f>K744*0.06+J744</f>
        <v>168.37119999999999</v>
      </c>
      <c r="J744" s="6">
        <v>25.78</v>
      </c>
      <c r="K744" s="6">
        <v>2376.52</v>
      </c>
      <c r="L744" s="8" t="s">
        <v>67</v>
      </c>
      <c r="M744" s="8" t="s">
        <v>67</v>
      </c>
      <c r="N744" s="8" t="s">
        <v>67</v>
      </c>
      <c r="O744" s="93"/>
    </row>
    <row r="745" spans="1:15" x14ac:dyDescent="0.25">
      <c r="A745" s="46"/>
      <c r="B745" s="46"/>
      <c r="C745" s="67"/>
      <c r="D745" s="51">
        <v>42723</v>
      </c>
      <c r="E745" s="51" t="s">
        <v>413</v>
      </c>
      <c r="F745" s="9">
        <v>42736</v>
      </c>
      <c r="G745" s="9">
        <v>42916</v>
      </c>
      <c r="H745" s="51"/>
      <c r="I745" s="6"/>
      <c r="J745" s="8" t="s">
        <v>67</v>
      </c>
      <c r="K745" s="8" t="s">
        <v>67</v>
      </c>
      <c r="L745" s="8">
        <v>125.06</v>
      </c>
      <c r="M745" s="6">
        <v>18.86</v>
      </c>
      <c r="N745" s="6">
        <v>1770</v>
      </c>
      <c r="O745" s="71"/>
    </row>
    <row r="746" spans="1:15" x14ac:dyDescent="0.25">
      <c r="A746" s="48"/>
      <c r="B746" s="48"/>
      <c r="C746" s="67"/>
      <c r="D746" s="52"/>
      <c r="E746" s="52"/>
      <c r="F746" s="9">
        <v>42917</v>
      </c>
      <c r="G746" s="9">
        <v>43100</v>
      </c>
      <c r="H746" s="52"/>
      <c r="I746" s="6"/>
      <c r="J746" s="8" t="s">
        <v>67</v>
      </c>
      <c r="K746" s="8" t="s">
        <v>67</v>
      </c>
      <c r="L746" s="8">
        <v>129.44</v>
      </c>
      <c r="M746" s="6">
        <v>19.52</v>
      </c>
      <c r="N746" s="6">
        <v>1832</v>
      </c>
      <c r="O746" s="57"/>
    </row>
    <row r="747" spans="1:15" ht="25.5" customHeight="1" x14ac:dyDescent="0.25">
      <c r="A747" s="15">
        <v>15</v>
      </c>
      <c r="B747" s="85" t="s">
        <v>133</v>
      </c>
      <c r="C747" s="86"/>
      <c r="D747" s="86"/>
      <c r="E747" s="86"/>
      <c r="F747" s="86"/>
      <c r="G747" s="86"/>
      <c r="H747" s="86"/>
      <c r="I747" s="86"/>
      <c r="J747" s="86"/>
      <c r="K747" s="86"/>
      <c r="L747" s="86"/>
      <c r="M747" s="86"/>
      <c r="N747" s="86"/>
      <c r="O747" s="87"/>
    </row>
    <row r="748" spans="1:15" x14ac:dyDescent="0.25">
      <c r="A748" s="44" t="s">
        <v>22</v>
      </c>
      <c r="B748" s="44" t="s">
        <v>369</v>
      </c>
      <c r="C748" s="47" t="s">
        <v>265</v>
      </c>
      <c r="D748" s="51">
        <v>42723</v>
      </c>
      <c r="E748" s="51" t="s">
        <v>428</v>
      </c>
      <c r="F748" s="9">
        <v>42736</v>
      </c>
      <c r="G748" s="9">
        <v>42916</v>
      </c>
      <c r="H748" s="51"/>
      <c r="I748" s="16">
        <f>K748*0.06+J748</f>
        <v>150.50639999999999</v>
      </c>
      <c r="J748" s="17">
        <v>36.06</v>
      </c>
      <c r="K748" s="17">
        <v>1907.44</v>
      </c>
      <c r="L748" s="17" t="s">
        <v>17</v>
      </c>
      <c r="M748" s="17" t="s">
        <v>17</v>
      </c>
      <c r="N748" s="17" t="s">
        <v>17</v>
      </c>
      <c r="O748" s="39"/>
    </row>
    <row r="749" spans="1:15" x14ac:dyDescent="0.25">
      <c r="A749" s="44"/>
      <c r="B749" s="44"/>
      <c r="C749" s="46"/>
      <c r="D749" s="52"/>
      <c r="E749" s="52"/>
      <c r="F749" s="9">
        <v>42917</v>
      </c>
      <c r="G749" s="9">
        <v>43100</v>
      </c>
      <c r="H749" s="52"/>
      <c r="I749" s="16">
        <f>K749*0.06+J749</f>
        <v>154.56559999999999</v>
      </c>
      <c r="J749" s="17">
        <v>37.28</v>
      </c>
      <c r="K749" s="17">
        <v>1954.76</v>
      </c>
      <c r="L749" s="17" t="s">
        <v>17</v>
      </c>
      <c r="M749" s="17" t="s">
        <v>17</v>
      </c>
      <c r="N749" s="17" t="s">
        <v>17</v>
      </c>
      <c r="O749" s="39"/>
    </row>
    <row r="750" spans="1:15" x14ac:dyDescent="0.25">
      <c r="A750" s="44"/>
      <c r="B750" s="44"/>
      <c r="C750" s="46"/>
      <c r="D750" s="51" t="s">
        <v>17</v>
      </c>
      <c r="E750" s="51" t="s">
        <v>17</v>
      </c>
      <c r="F750" s="9">
        <v>42736</v>
      </c>
      <c r="G750" s="9">
        <v>42916</v>
      </c>
      <c r="H750" s="51"/>
      <c r="I750" s="17" t="s">
        <v>17</v>
      </c>
      <c r="J750" s="17" t="s">
        <v>17</v>
      </c>
      <c r="K750" s="17" t="s">
        <v>17</v>
      </c>
      <c r="L750" s="17" t="s">
        <v>17</v>
      </c>
      <c r="M750" s="17" t="s">
        <v>17</v>
      </c>
      <c r="N750" s="17" t="s">
        <v>17</v>
      </c>
      <c r="O750" s="39"/>
    </row>
    <row r="751" spans="1:15" x14ac:dyDescent="0.25">
      <c r="A751" s="44"/>
      <c r="B751" s="44"/>
      <c r="C751" s="48"/>
      <c r="D751" s="52"/>
      <c r="E751" s="52"/>
      <c r="F751" s="9">
        <v>42917</v>
      </c>
      <c r="G751" s="9">
        <v>43100</v>
      </c>
      <c r="H751" s="52"/>
      <c r="I751" s="17" t="s">
        <v>17</v>
      </c>
      <c r="J751" s="17" t="s">
        <v>17</v>
      </c>
      <c r="K751" s="17" t="s">
        <v>17</v>
      </c>
      <c r="L751" s="17" t="s">
        <v>17</v>
      </c>
      <c r="M751" s="17" t="s">
        <v>17</v>
      </c>
      <c r="N751" s="17" t="s">
        <v>17</v>
      </c>
      <c r="O751" s="39"/>
    </row>
    <row r="752" spans="1:15" x14ac:dyDescent="0.25">
      <c r="A752" s="44" t="s">
        <v>22</v>
      </c>
      <c r="B752" s="44" t="s">
        <v>51</v>
      </c>
      <c r="C752" s="44" t="s">
        <v>77</v>
      </c>
      <c r="D752" s="51">
        <v>42723</v>
      </c>
      <c r="E752" s="51" t="s">
        <v>347</v>
      </c>
      <c r="F752" s="9">
        <v>42736</v>
      </c>
      <c r="G752" s="9">
        <v>42916</v>
      </c>
      <c r="H752" s="31"/>
      <c r="I752" s="40">
        <f>K752*0.06+J752</f>
        <v>127.8942</v>
      </c>
      <c r="J752" s="8">
        <v>19.14</v>
      </c>
      <c r="K752" s="8">
        <v>1812.57</v>
      </c>
      <c r="L752" s="20">
        <f>N752*0.06+M752</f>
        <v>0</v>
      </c>
      <c r="M752" s="32"/>
      <c r="N752" s="41"/>
      <c r="O752" s="39"/>
    </row>
    <row r="753" spans="1:15" x14ac:dyDescent="0.25">
      <c r="A753" s="44"/>
      <c r="B753" s="44"/>
      <c r="C753" s="44"/>
      <c r="D753" s="52"/>
      <c r="E753" s="52"/>
      <c r="F753" s="9">
        <v>42917</v>
      </c>
      <c r="G753" s="9">
        <v>43100</v>
      </c>
      <c r="H753" s="31"/>
      <c r="I753" s="40">
        <f>K753*0.06+J753</f>
        <v>128.5342</v>
      </c>
      <c r="J753" s="8">
        <v>19.78</v>
      </c>
      <c r="K753" s="8">
        <v>1812.57</v>
      </c>
      <c r="L753" s="20">
        <f>N753*0.06+M753</f>
        <v>0</v>
      </c>
      <c r="M753" s="32"/>
      <c r="N753" s="41"/>
      <c r="O753" s="39"/>
    </row>
    <row r="754" spans="1:15" x14ac:dyDescent="0.25">
      <c r="A754" s="44"/>
      <c r="B754" s="44"/>
      <c r="C754" s="44"/>
      <c r="D754" s="51"/>
      <c r="E754" s="51"/>
      <c r="F754" s="9">
        <v>42736</v>
      </c>
      <c r="G754" s="9">
        <v>42916</v>
      </c>
      <c r="H754" s="31"/>
      <c r="I754" s="40"/>
      <c r="J754" s="32"/>
      <c r="K754" s="32"/>
      <c r="L754" s="20">
        <f>N754*0.06+M754</f>
        <v>0</v>
      </c>
      <c r="M754" s="32"/>
      <c r="N754" s="41"/>
      <c r="O754" s="39"/>
    </row>
    <row r="755" spans="1:15" x14ac:dyDescent="0.25">
      <c r="A755" s="44"/>
      <c r="B755" s="44"/>
      <c r="C755" s="44"/>
      <c r="D755" s="52"/>
      <c r="E755" s="52"/>
      <c r="F755" s="9">
        <v>42917</v>
      </c>
      <c r="G755" s="9">
        <v>43100</v>
      </c>
      <c r="H755" s="31"/>
      <c r="I755" s="40"/>
      <c r="J755" s="32"/>
      <c r="K755" s="32"/>
      <c r="L755" s="20">
        <f>N755*0.06+M755</f>
        <v>0</v>
      </c>
      <c r="M755" s="32"/>
      <c r="N755" s="41"/>
      <c r="O755" s="39"/>
    </row>
    <row r="756" spans="1:15" x14ac:dyDescent="0.25">
      <c r="A756" s="44" t="s">
        <v>22</v>
      </c>
      <c r="B756" s="44" t="s">
        <v>51</v>
      </c>
      <c r="C756" s="44" t="s">
        <v>58</v>
      </c>
      <c r="D756" s="51">
        <v>42713</v>
      </c>
      <c r="E756" s="51" t="s">
        <v>437</v>
      </c>
      <c r="F756" s="9">
        <v>42736</v>
      </c>
      <c r="G756" s="9">
        <v>42916</v>
      </c>
      <c r="H756" s="51"/>
      <c r="I756" s="40">
        <f>K756*0.06</f>
        <v>119.39999999999999</v>
      </c>
      <c r="J756" s="6" t="s">
        <v>17</v>
      </c>
      <c r="K756" s="6">
        <v>1990</v>
      </c>
      <c r="L756" s="5"/>
      <c r="M756" s="6"/>
      <c r="N756" s="6"/>
      <c r="O756" s="39"/>
    </row>
    <row r="757" spans="1:15" x14ac:dyDescent="0.25">
      <c r="A757" s="44"/>
      <c r="B757" s="44"/>
      <c r="C757" s="44"/>
      <c r="D757" s="52"/>
      <c r="E757" s="52"/>
      <c r="F757" s="9">
        <v>42917</v>
      </c>
      <c r="G757" s="9">
        <v>43100</v>
      </c>
      <c r="H757" s="52"/>
      <c r="I757" s="40">
        <f>K757*0.06</f>
        <v>122.81219999999999</v>
      </c>
      <c r="J757" s="6" t="s">
        <v>17</v>
      </c>
      <c r="K757" s="6">
        <v>2046.87</v>
      </c>
      <c r="L757" s="6"/>
      <c r="M757" s="6"/>
      <c r="N757" s="6"/>
      <c r="O757" s="42"/>
    </row>
    <row r="758" spans="1:15" x14ac:dyDescent="0.25">
      <c r="A758" s="44"/>
      <c r="B758" s="44"/>
      <c r="C758" s="44"/>
      <c r="D758" s="51">
        <v>42723</v>
      </c>
      <c r="E758" s="51" t="s">
        <v>438</v>
      </c>
      <c r="F758" s="9">
        <v>42736</v>
      </c>
      <c r="G758" s="9">
        <v>42916</v>
      </c>
      <c r="H758" s="51"/>
      <c r="I758" s="40"/>
      <c r="J758" s="5"/>
      <c r="K758" s="5"/>
      <c r="L758" s="6">
        <v>132.99</v>
      </c>
      <c r="M758" s="6">
        <v>31.97</v>
      </c>
      <c r="N758" s="6">
        <v>1683.62</v>
      </c>
      <c r="O758" s="63"/>
    </row>
    <row r="759" spans="1:15" x14ac:dyDescent="0.25">
      <c r="A759" s="44"/>
      <c r="B759" s="44"/>
      <c r="C759" s="44"/>
      <c r="D759" s="52"/>
      <c r="E759" s="52"/>
      <c r="F759" s="9">
        <v>42917</v>
      </c>
      <c r="G759" s="9">
        <v>43100</v>
      </c>
      <c r="H759" s="52"/>
      <c r="I759" s="40"/>
      <c r="J759" s="5"/>
      <c r="K759" s="5"/>
      <c r="L759" s="6">
        <v>137.78</v>
      </c>
      <c r="M759" s="6">
        <v>33.049999999999997</v>
      </c>
      <c r="N759" s="6">
        <v>1745.5</v>
      </c>
      <c r="O759" s="64"/>
    </row>
    <row r="760" spans="1:15" ht="15" customHeight="1" x14ac:dyDescent="0.25">
      <c r="A760" s="15">
        <v>16</v>
      </c>
      <c r="B760" s="85" t="s">
        <v>84</v>
      </c>
      <c r="C760" s="86"/>
      <c r="D760" s="86"/>
      <c r="E760" s="86"/>
      <c r="F760" s="86"/>
      <c r="G760" s="86"/>
      <c r="H760" s="86"/>
      <c r="I760" s="86"/>
      <c r="J760" s="86"/>
      <c r="K760" s="86"/>
      <c r="L760" s="86"/>
      <c r="M760" s="86"/>
      <c r="N760" s="86"/>
      <c r="O760" s="87"/>
    </row>
    <row r="761" spans="1:15" x14ac:dyDescent="0.25">
      <c r="A761" s="44" t="s">
        <v>84</v>
      </c>
      <c r="B761" s="44" t="s">
        <v>84</v>
      </c>
      <c r="C761" s="44" t="s">
        <v>180</v>
      </c>
      <c r="D761" s="51">
        <v>42338</v>
      </c>
      <c r="E761" s="51" t="s">
        <v>349</v>
      </c>
      <c r="F761" s="9">
        <v>42736</v>
      </c>
      <c r="G761" s="9">
        <v>42916</v>
      </c>
      <c r="H761" s="51" t="s">
        <v>507</v>
      </c>
      <c r="I761" s="16">
        <v>63.298599999999993</v>
      </c>
      <c r="J761" s="6">
        <v>26.2</v>
      </c>
      <c r="K761" s="6">
        <v>618.30999999999995</v>
      </c>
      <c r="L761" s="6"/>
      <c r="M761" s="6"/>
      <c r="N761" s="6"/>
      <c r="O761" s="39"/>
    </row>
    <row r="762" spans="1:15" x14ac:dyDescent="0.25">
      <c r="A762" s="44"/>
      <c r="B762" s="44"/>
      <c r="C762" s="44"/>
      <c r="D762" s="52"/>
      <c r="E762" s="52"/>
      <c r="F762" s="9">
        <v>42917</v>
      </c>
      <c r="G762" s="9">
        <v>43100</v>
      </c>
      <c r="H762" s="52"/>
      <c r="I762" s="16">
        <f>K762*0.06+J762</f>
        <v>67.985600000000005</v>
      </c>
      <c r="J762" s="6">
        <v>30.5</v>
      </c>
      <c r="K762" s="6">
        <v>624.76</v>
      </c>
      <c r="L762" s="6"/>
      <c r="M762" s="6"/>
      <c r="N762" s="6"/>
      <c r="O762" s="42"/>
    </row>
    <row r="763" spans="1:15" x14ac:dyDescent="0.25">
      <c r="A763" s="44"/>
      <c r="B763" s="44"/>
      <c r="C763" s="44"/>
      <c r="D763" s="51">
        <v>42357</v>
      </c>
      <c r="E763" s="51" t="s">
        <v>508</v>
      </c>
      <c r="F763" s="9">
        <v>42736</v>
      </c>
      <c r="G763" s="9">
        <v>42916</v>
      </c>
      <c r="H763" s="51"/>
      <c r="I763" s="16"/>
      <c r="J763" s="6"/>
      <c r="K763" s="6"/>
      <c r="L763" s="6">
        <v>51.59</v>
      </c>
      <c r="M763" s="6">
        <v>19.79</v>
      </c>
      <c r="N763" s="6">
        <v>530.08000000000004</v>
      </c>
      <c r="O763" s="63"/>
    </row>
    <row r="764" spans="1:15" x14ac:dyDescent="0.25">
      <c r="A764" s="44"/>
      <c r="B764" s="44"/>
      <c r="C764" s="44"/>
      <c r="D764" s="52"/>
      <c r="E764" s="52"/>
      <c r="F764" s="9">
        <v>42917</v>
      </c>
      <c r="G764" s="9">
        <v>43100</v>
      </c>
      <c r="H764" s="52"/>
      <c r="I764" s="16"/>
      <c r="J764" s="6"/>
      <c r="K764" s="6"/>
      <c r="L764" s="6">
        <v>61.91</v>
      </c>
      <c r="M764" s="6">
        <v>23.75</v>
      </c>
      <c r="N764" s="6">
        <v>636.1</v>
      </c>
      <c r="O764" s="64"/>
    </row>
    <row r="765" spans="1:15" x14ac:dyDescent="0.25">
      <c r="A765" s="44" t="s">
        <v>84</v>
      </c>
      <c r="B765" s="44" t="s">
        <v>84</v>
      </c>
      <c r="C765" s="44" t="s">
        <v>191</v>
      </c>
      <c r="D765" s="51">
        <v>42338</v>
      </c>
      <c r="E765" s="51" t="s">
        <v>350</v>
      </c>
      <c r="F765" s="9">
        <v>42736</v>
      </c>
      <c r="G765" s="9">
        <v>42916</v>
      </c>
      <c r="H765" s="51" t="s">
        <v>509</v>
      </c>
      <c r="I765" s="16">
        <v>80.855400000000003</v>
      </c>
      <c r="J765" s="6">
        <v>27.72</v>
      </c>
      <c r="K765" s="6">
        <v>885.59</v>
      </c>
      <c r="L765" s="6"/>
      <c r="M765" s="6"/>
      <c r="N765" s="6"/>
      <c r="O765" s="63"/>
    </row>
    <row r="766" spans="1:15" x14ac:dyDescent="0.25">
      <c r="A766" s="44"/>
      <c r="B766" s="44"/>
      <c r="C766" s="44"/>
      <c r="D766" s="52"/>
      <c r="E766" s="52"/>
      <c r="F766" s="9">
        <v>42917</v>
      </c>
      <c r="G766" s="9">
        <v>43100</v>
      </c>
      <c r="H766" s="52"/>
      <c r="I766" s="16">
        <f>K766*0.06+J766</f>
        <v>84.1678</v>
      </c>
      <c r="J766" s="6">
        <v>29.11</v>
      </c>
      <c r="K766" s="6">
        <v>917.63</v>
      </c>
      <c r="L766" s="6"/>
      <c r="M766" s="6"/>
      <c r="N766" s="6"/>
      <c r="O766" s="64"/>
    </row>
    <row r="767" spans="1:15" x14ac:dyDescent="0.25">
      <c r="A767" s="15">
        <v>17</v>
      </c>
      <c r="B767" s="85" t="s">
        <v>134</v>
      </c>
      <c r="C767" s="86"/>
      <c r="D767" s="86"/>
      <c r="E767" s="86"/>
      <c r="F767" s="86"/>
      <c r="G767" s="86"/>
      <c r="H767" s="86"/>
      <c r="I767" s="86"/>
      <c r="J767" s="86"/>
      <c r="K767" s="86"/>
      <c r="L767" s="86"/>
      <c r="M767" s="86"/>
      <c r="N767" s="86"/>
      <c r="O767" s="87"/>
    </row>
    <row r="768" spans="1:15" x14ac:dyDescent="0.25">
      <c r="A768" s="44" t="s">
        <v>33</v>
      </c>
      <c r="B768" s="44" t="s">
        <v>268</v>
      </c>
      <c r="C768" s="47" t="s">
        <v>333</v>
      </c>
      <c r="D768" s="51">
        <v>42720</v>
      </c>
      <c r="E768" s="51" t="s">
        <v>328</v>
      </c>
      <c r="F768" s="9">
        <v>42736</v>
      </c>
      <c r="G768" s="9">
        <v>42916</v>
      </c>
      <c r="H768" s="51"/>
      <c r="I768" s="16">
        <f>K768*0.06+J768</f>
        <v>319.74979999999999</v>
      </c>
      <c r="J768" s="6">
        <v>31.94</v>
      </c>
      <c r="K768" s="6">
        <v>4796.83</v>
      </c>
      <c r="L768" s="17" t="s">
        <v>17</v>
      </c>
      <c r="M768" s="17" t="s">
        <v>17</v>
      </c>
      <c r="N768" s="17" t="s">
        <v>17</v>
      </c>
      <c r="O768" s="58" t="s">
        <v>335</v>
      </c>
    </row>
    <row r="769" spans="1:15" x14ac:dyDescent="0.25">
      <c r="A769" s="44"/>
      <c r="B769" s="44"/>
      <c r="C769" s="46"/>
      <c r="D769" s="52"/>
      <c r="E769" s="52"/>
      <c r="F769" s="9">
        <v>42917</v>
      </c>
      <c r="G769" s="9">
        <v>43100</v>
      </c>
      <c r="H769" s="52"/>
      <c r="I769" s="16">
        <f>K769*0.06+J769</f>
        <v>329.90540000000004</v>
      </c>
      <c r="J769" s="6">
        <v>33.229999999999997</v>
      </c>
      <c r="K769" s="6">
        <v>4944.59</v>
      </c>
      <c r="L769" s="17" t="s">
        <v>17</v>
      </c>
      <c r="M769" s="17" t="s">
        <v>17</v>
      </c>
      <c r="N769" s="17" t="s">
        <v>17</v>
      </c>
      <c r="O769" s="60"/>
    </row>
    <row r="770" spans="1:15" x14ac:dyDescent="0.25">
      <c r="A770" s="47" t="s">
        <v>33</v>
      </c>
      <c r="B770" s="47" t="s">
        <v>139</v>
      </c>
      <c r="C770" s="47" t="s">
        <v>86</v>
      </c>
      <c r="D770" s="51">
        <v>42320</v>
      </c>
      <c r="E770" s="51" t="s">
        <v>320</v>
      </c>
      <c r="F770" s="9">
        <v>42736</v>
      </c>
      <c r="G770" s="9">
        <v>42916</v>
      </c>
      <c r="H770" s="51" t="s">
        <v>426</v>
      </c>
      <c r="I770" s="6">
        <v>100.1238</v>
      </c>
      <c r="J770" s="8" t="s">
        <v>67</v>
      </c>
      <c r="K770" s="6">
        <v>1668.73</v>
      </c>
      <c r="L770" s="6"/>
      <c r="M770" s="8"/>
      <c r="N770" s="6"/>
      <c r="O770" s="63"/>
    </row>
    <row r="771" spans="1:15" x14ac:dyDescent="0.25">
      <c r="A771" s="46"/>
      <c r="B771" s="46"/>
      <c r="C771" s="46"/>
      <c r="D771" s="52"/>
      <c r="E771" s="52"/>
      <c r="F771" s="9">
        <v>42917</v>
      </c>
      <c r="G771" s="9">
        <v>43100</v>
      </c>
      <c r="H771" s="52"/>
      <c r="I771" s="6">
        <f>K771*0.06</f>
        <v>102.804</v>
      </c>
      <c r="J771" s="8" t="s">
        <v>67</v>
      </c>
      <c r="K771" s="6">
        <v>1713.4</v>
      </c>
      <c r="L771" s="8"/>
      <c r="M771" s="8"/>
      <c r="N771" s="6"/>
      <c r="O771" s="93"/>
    </row>
    <row r="772" spans="1:15" x14ac:dyDescent="0.25">
      <c r="A772" s="46"/>
      <c r="B772" s="46"/>
      <c r="C772" s="46"/>
      <c r="D772" s="51">
        <v>42723</v>
      </c>
      <c r="E772" s="51" t="s">
        <v>422</v>
      </c>
      <c r="F772" s="9">
        <v>42736</v>
      </c>
      <c r="G772" s="9">
        <v>42916</v>
      </c>
      <c r="H772" s="51"/>
      <c r="I772" s="6"/>
      <c r="J772" s="8"/>
      <c r="K772" s="8"/>
      <c r="L772" s="8">
        <v>69.91</v>
      </c>
      <c r="M772" s="8">
        <v>24.01</v>
      </c>
      <c r="N772" s="6">
        <v>765</v>
      </c>
      <c r="O772" s="71"/>
    </row>
    <row r="773" spans="1:15" x14ac:dyDescent="0.25">
      <c r="A773" s="48"/>
      <c r="B773" s="48"/>
      <c r="C773" s="48"/>
      <c r="D773" s="52"/>
      <c r="E773" s="52"/>
      <c r="F773" s="9">
        <v>42917</v>
      </c>
      <c r="G773" s="9">
        <v>43100</v>
      </c>
      <c r="H773" s="52"/>
      <c r="I773" s="6"/>
      <c r="J773" s="8"/>
      <c r="K773" s="8"/>
      <c r="L773" s="8">
        <v>72.290000000000006</v>
      </c>
      <c r="M773" s="8">
        <v>24.9</v>
      </c>
      <c r="N773" s="6">
        <v>789.3</v>
      </c>
      <c r="O773" s="57"/>
    </row>
    <row r="774" spans="1:15" x14ac:dyDescent="0.25">
      <c r="A774" s="44" t="s">
        <v>33</v>
      </c>
      <c r="B774" s="47" t="s">
        <v>140</v>
      </c>
      <c r="C774" s="44" t="s">
        <v>85</v>
      </c>
      <c r="D774" s="51">
        <v>42723</v>
      </c>
      <c r="E774" s="51" t="s">
        <v>423</v>
      </c>
      <c r="F774" s="9">
        <v>42736</v>
      </c>
      <c r="G774" s="9">
        <v>42916</v>
      </c>
      <c r="H774" s="51"/>
      <c r="I774" s="6">
        <f>K774*0.06+J774</f>
        <v>338.62939999999998</v>
      </c>
      <c r="J774" s="6">
        <v>28.76</v>
      </c>
      <c r="K774" s="6">
        <v>5164.49</v>
      </c>
      <c r="L774" s="8" t="s">
        <v>67</v>
      </c>
      <c r="M774" s="8" t="s">
        <v>67</v>
      </c>
      <c r="N774" s="8" t="s">
        <v>67</v>
      </c>
      <c r="O774" s="56"/>
    </row>
    <row r="775" spans="1:15" x14ac:dyDescent="0.25">
      <c r="A775" s="44"/>
      <c r="B775" s="46"/>
      <c r="C775" s="44"/>
      <c r="D775" s="52"/>
      <c r="E775" s="52"/>
      <c r="F775" s="9">
        <v>42917</v>
      </c>
      <c r="G775" s="9">
        <v>43100</v>
      </c>
      <c r="H775" s="52"/>
      <c r="I775" s="6">
        <f>K775*0.06+J775</f>
        <v>340.26939999999996</v>
      </c>
      <c r="J775" s="6">
        <v>30.4</v>
      </c>
      <c r="K775" s="6">
        <v>5164.49</v>
      </c>
      <c r="L775" s="8" t="s">
        <v>67</v>
      </c>
      <c r="M775" s="8" t="s">
        <v>67</v>
      </c>
      <c r="N775" s="8" t="s">
        <v>67</v>
      </c>
      <c r="O775" s="57"/>
    </row>
    <row r="776" spans="1:15" x14ac:dyDescent="0.25">
      <c r="A776" s="44"/>
      <c r="B776" s="46"/>
      <c r="C776" s="44"/>
      <c r="D776" s="51">
        <v>42723</v>
      </c>
      <c r="E776" s="51" t="s">
        <v>422</v>
      </c>
      <c r="F776" s="9">
        <v>42736</v>
      </c>
      <c r="G776" s="9">
        <v>42916</v>
      </c>
      <c r="H776" s="51"/>
      <c r="I776" s="6"/>
      <c r="J776" s="8"/>
      <c r="K776" s="8"/>
      <c r="L776" s="8">
        <v>163.34</v>
      </c>
      <c r="M776" s="8">
        <v>9.33</v>
      </c>
      <c r="N776" s="8">
        <v>1283.3900000000001</v>
      </c>
      <c r="O776" s="56"/>
    </row>
    <row r="777" spans="1:15" x14ac:dyDescent="0.25">
      <c r="A777" s="44"/>
      <c r="B777" s="48"/>
      <c r="C777" s="44"/>
      <c r="D777" s="52"/>
      <c r="E777" s="52"/>
      <c r="F777" s="9">
        <v>42917</v>
      </c>
      <c r="G777" s="9">
        <v>43100</v>
      </c>
      <c r="H777" s="52"/>
      <c r="I777" s="6"/>
      <c r="J777" s="8"/>
      <c r="K777" s="8"/>
      <c r="L777" s="8">
        <v>163.34</v>
      </c>
      <c r="M777" s="8">
        <v>9.33</v>
      </c>
      <c r="N777" s="8">
        <v>1283.3900000000001</v>
      </c>
      <c r="O777" s="57"/>
    </row>
    <row r="778" spans="1:15" x14ac:dyDescent="0.25">
      <c r="A778" s="44" t="s">
        <v>33</v>
      </c>
      <c r="B778" s="47" t="s">
        <v>141</v>
      </c>
      <c r="C778" s="44" t="s">
        <v>85</v>
      </c>
      <c r="D778" s="51">
        <v>42723</v>
      </c>
      <c r="E778" s="51" t="s">
        <v>423</v>
      </c>
      <c r="F778" s="9">
        <v>42736</v>
      </c>
      <c r="G778" s="9">
        <v>42916</v>
      </c>
      <c r="H778" s="51"/>
      <c r="I778" s="6">
        <f>K778*0.06+J778</f>
        <v>338.62939999999998</v>
      </c>
      <c r="J778" s="6">
        <v>28.76</v>
      </c>
      <c r="K778" s="6">
        <v>5164.49</v>
      </c>
      <c r="L778" s="8" t="s">
        <v>67</v>
      </c>
      <c r="M778" s="8" t="s">
        <v>67</v>
      </c>
      <c r="N778" s="8" t="s">
        <v>67</v>
      </c>
      <c r="O778" s="56"/>
    </row>
    <row r="779" spans="1:15" x14ac:dyDescent="0.25">
      <c r="A779" s="44"/>
      <c r="B779" s="46"/>
      <c r="C779" s="44"/>
      <c r="D779" s="52"/>
      <c r="E779" s="52"/>
      <c r="F779" s="9">
        <v>42917</v>
      </c>
      <c r="G779" s="9">
        <v>43100</v>
      </c>
      <c r="H779" s="52"/>
      <c r="I779" s="6">
        <f>K779*0.06+J779</f>
        <v>340.26939999999996</v>
      </c>
      <c r="J779" s="6">
        <v>30.4</v>
      </c>
      <c r="K779" s="6">
        <v>5164.49</v>
      </c>
      <c r="L779" s="8" t="s">
        <v>67</v>
      </c>
      <c r="M779" s="8" t="s">
        <v>67</v>
      </c>
      <c r="N779" s="8" t="s">
        <v>67</v>
      </c>
      <c r="O779" s="57"/>
    </row>
    <row r="780" spans="1:15" x14ac:dyDescent="0.25">
      <c r="A780" s="44"/>
      <c r="B780" s="46"/>
      <c r="C780" s="44"/>
      <c r="D780" s="51">
        <v>42723</v>
      </c>
      <c r="E780" s="51" t="s">
        <v>422</v>
      </c>
      <c r="F780" s="9">
        <v>42736</v>
      </c>
      <c r="G780" s="9">
        <v>42916</v>
      </c>
      <c r="H780" s="51"/>
      <c r="I780" s="6"/>
      <c r="J780" s="8"/>
      <c r="K780" s="8"/>
      <c r="L780" s="6">
        <v>179.2</v>
      </c>
      <c r="M780" s="6">
        <v>10.24</v>
      </c>
      <c r="N780" s="6">
        <v>1408</v>
      </c>
      <c r="O780" s="56"/>
    </row>
    <row r="781" spans="1:15" x14ac:dyDescent="0.25">
      <c r="A781" s="44"/>
      <c r="B781" s="48"/>
      <c r="C781" s="44"/>
      <c r="D781" s="52"/>
      <c r="E781" s="52"/>
      <c r="F781" s="9">
        <v>42917</v>
      </c>
      <c r="G781" s="9">
        <v>43100</v>
      </c>
      <c r="H781" s="52"/>
      <c r="I781" s="6"/>
      <c r="J781" s="8"/>
      <c r="K781" s="8"/>
      <c r="L781" s="6">
        <v>179.2</v>
      </c>
      <c r="M781" s="6">
        <v>10.24</v>
      </c>
      <c r="N781" s="6">
        <v>1408</v>
      </c>
      <c r="O781" s="57"/>
    </row>
    <row r="782" spans="1:15" x14ac:dyDescent="0.25">
      <c r="A782" s="44" t="s">
        <v>33</v>
      </c>
      <c r="B782" s="47" t="s">
        <v>137</v>
      </c>
      <c r="C782" s="44" t="s">
        <v>85</v>
      </c>
      <c r="D782" s="51">
        <v>42723</v>
      </c>
      <c r="E782" s="51" t="s">
        <v>423</v>
      </c>
      <c r="F782" s="9">
        <v>42736</v>
      </c>
      <c r="G782" s="9">
        <v>42916</v>
      </c>
      <c r="H782" s="51"/>
      <c r="I782" s="6">
        <f>K782*0.06+J782</f>
        <v>338.62939999999998</v>
      </c>
      <c r="J782" s="6">
        <v>28.76</v>
      </c>
      <c r="K782" s="6">
        <v>5164.49</v>
      </c>
      <c r="L782" s="8" t="s">
        <v>67</v>
      </c>
      <c r="M782" s="8" t="s">
        <v>67</v>
      </c>
      <c r="N782" s="8" t="s">
        <v>67</v>
      </c>
      <c r="O782" s="56"/>
    </row>
    <row r="783" spans="1:15" x14ac:dyDescent="0.25">
      <c r="A783" s="44"/>
      <c r="B783" s="46"/>
      <c r="C783" s="44"/>
      <c r="D783" s="52"/>
      <c r="E783" s="52"/>
      <c r="F783" s="9">
        <v>42917</v>
      </c>
      <c r="G783" s="9">
        <v>43100</v>
      </c>
      <c r="H783" s="52"/>
      <c r="I783" s="6">
        <f>K783*0.06+J783</f>
        <v>340.26939999999996</v>
      </c>
      <c r="J783" s="6">
        <v>30.4</v>
      </c>
      <c r="K783" s="6">
        <v>5164.49</v>
      </c>
      <c r="L783" s="8" t="s">
        <v>67</v>
      </c>
      <c r="M783" s="8" t="s">
        <v>67</v>
      </c>
      <c r="N783" s="8" t="s">
        <v>67</v>
      </c>
      <c r="O783" s="57"/>
    </row>
    <row r="784" spans="1:15" x14ac:dyDescent="0.25">
      <c r="A784" s="44"/>
      <c r="B784" s="46"/>
      <c r="C784" s="44"/>
      <c r="D784" s="51">
        <v>42723</v>
      </c>
      <c r="E784" s="51" t="s">
        <v>422</v>
      </c>
      <c r="F784" s="9">
        <v>42736</v>
      </c>
      <c r="G784" s="9">
        <v>42916</v>
      </c>
      <c r="H784" s="51"/>
      <c r="I784" s="6"/>
      <c r="J784" s="8"/>
      <c r="K784" s="8"/>
      <c r="L784" s="6">
        <v>166.44</v>
      </c>
      <c r="M784" s="6">
        <v>9.52</v>
      </c>
      <c r="N784" s="6">
        <v>1307.7</v>
      </c>
      <c r="O784" s="56"/>
    </row>
    <row r="785" spans="1:15" x14ac:dyDescent="0.25">
      <c r="A785" s="44"/>
      <c r="B785" s="46"/>
      <c r="C785" s="44"/>
      <c r="D785" s="52"/>
      <c r="E785" s="52"/>
      <c r="F785" s="9">
        <v>42917</v>
      </c>
      <c r="G785" s="9">
        <v>43100</v>
      </c>
      <c r="H785" s="52"/>
      <c r="I785" s="6"/>
      <c r="J785" s="8"/>
      <c r="K785" s="8"/>
      <c r="L785" s="6">
        <v>166.44</v>
      </c>
      <c r="M785" s="6">
        <v>9.52</v>
      </c>
      <c r="N785" s="6">
        <v>1307.7</v>
      </c>
      <c r="O785" s="57"/>
    </row>
    <row r="786" spans="1:15" x14ac:dyDescent="0.25">
      <c r="A786" s="44" t="s">
        <v>33</v>
      </c>
      <c r="B786" s="47" t="s">
        <v>142</v>
      </c>
      <c r="C786" s="44" t="s">
        <v>85</v>
      </c>
      <c r="D786" s="51">
        <v>42723</v>
      </c>
      <c r="E786" s="51" t="s">
        <v>423</v>
      </c>
      <c r="F786" s="9">
        <v>42736</v>
      </c>
      <c r="G786" s="9">
        <v>42916</v>
      </c>
      <c r="H786" s="51"/>
      <c r="I786" s="6">
        <f>K786*0.06+J786</f>
        <v>338.62939999999998</v>
      </c>
      <c r="J786" s="6">
        <v>28.76</v>
      </c>
      <c r="K786" s="6">
        <v>5164.49</v>
      </c>
      <c r="L786" s="8" t="s">
        <v>67</v>
      </c>
      <c r="M786" s="8" t="s">
        <v>67</v>
      </c>
      <c r="N786" s="8" t="s">
        <v>67</v>
      </c>
      <c r="O786" s="56"/>
    </row>
    <row r="787" spans="1:15" x14ac:dyDescent="0.25">
      <c r="A787" s="44"/>
      <c r="B787" s="46"/>
      <c r="C787" s="44"/>
      <c r="D787" s="52"/>
      <c r="E787" s="52"/>
      <c r="F787" s="9">
        <v>42917</v>
      </c>
      <c r="G787" s="9">
        <v>43100</v>
      </c>
      <c r="H787" s="52"/>
      <c r="I787" s="6">
        <f>K787*0.06+J787</f>
        <v>340.26939999999996</v>
      </c>
      <c r="J787" s="6">
        <v>30.4</v>
      </c>
      <c r="K787" s="6">
        <v>5164.49</v>
      </c>
      <c r="L787" s="8" t="s">
        <v>67</v>
      </c>
      <c r="M787" s="8" t="s">
        <v>67</v>
      </c>
      <c r="N787" s="8" t="s">
        <v>67</v>
      </c>
      <c r="O787" s="57"/>
    </row>
    <row r="788" spans="1:15" x14ac:dyDescent="0.25">
      <c r="A788" s="44"/>
      <c r="B788" s="46"/>
      <c r="C788" s="44"/>
      <c r="D788" s="51">
        <v>42723</v>
      </c>
      <c r="E788" s="51" t="s">
        <v>422</v>
      </c>
      <c r="F788" s="9">
        <v>42736</v>
      </c>
      <c r="G788" s="9">
        <v>42916</v>
      </c>
      <c r="H788" s="51"/>
      <c r="I788" s="6"/>
      <c r="J788" s="8"/>
      <c r="K788" s="8"/>
      <c r="L788" s="8">
        <v>163.56</v>
      </c>
      <c r="M788" s="6">
        <v>9.34</v>
      </c>
      <c r="N788" s="8">
        <v>1285.1400000000001</v>
      </c>
      <c r="O788" s="56"/>
    </row>
    <row r="789" spans="1:15" x14ac:dyDescent="0.25">
      <c r="A789" s="44"/>
      <c r="B789" s="48"/>
      <c r="C789" s="44"/>
      <c r="D789" s="52"/>
      <c r="E789" s="52"/>
      <c r="F789" s="9">
        <v>42917</v>
      </c>
      <c r="G789" s="9">
        <v>43100</v>
      </c>
      <c r="H789" s="52"/>
      <c r="I789" s="6"/>
      <c r="J789" s="8"/>
      <c r="K789" s="8"/>
      <c r="L789" s="8">
        <v>163.56</v>
      </c>
      <c r="M789" s="6">
        <v>9.34</v>
      </c>
      <c r="N789" s="8">
        <v>1285.1400000000001</v>
      </c>
      <c r="O789" s="57"/>
    </row>
    <row r="790" spans="1:15" x14ac:dyDescent="0.25">
      <c r="A790" s="44" t="s">
        <v>33</v>
      </c>
      <c r="B790" s="47" t="s">
        <v>143</v>
      </c>
      <c r="C790" s="44" t="s">
        <v>85</v>
      </c>
      <c r="D790" s="51">
        <v>42723</v>
      </c>
      <c r="E790" s="51" t="s">
        <v>423</v>
      </c>
      <c r="F790" s="9">
        <v>42736</v>
      </c>
      <c r="G790" s="9">
        <v>42916</v>
      </c>
      <c r="H790" s="51"/>
      <c r="I790" s="6">
        <f>K790*0.06+J790</f>
        <v>338.62939999999998</v>
      </c>
      <c r="J790" s="6">
        <v>28.76</v>
      </c>
      <c r="K790" s="6">
        <v>5164.49</v>
      </c>
      <c r="L790" s="8" t="s">
        <v>67</v>
      </c>
      <c r="M790" s="8" t="s">
        <v>67</v>
      </c>
      <c r="N790" s="8" t="s">
        <v>67</v>
      </c>
      <c r="O790" s="56"/>
    </row>
    <row r="791" spans="1:15" x14ac:dyDescent="0.25">
      <c r="A791" s="44"/>
      <c r="B791" s="46"/>
      <c r="C791" s="44"/>
      <c r="D791" s="52"/>
      <c r="E791" s="52"/>
      <c r="F791" s="9">
        <v>42917</v>
      </c>
      <c r="G791" s="9">
        <v>43100</v>
      </c>
      <c r="H791" s="52"/>
      <c r="I791" s="6">
        <f>K791*0.06+J791</f>
        <v>340.26939999999996</v>
      </c>
      <c r="J791" s="6">
        <v>30.4</v>
      </c>
      <c r="K791" s="6">
        <v>5164.49</v>
      </c>
      <c r="L791" s="8" t="s">
        <v>67</v>
      </c>
      <c r="M791" s="8" t="s">
        <v>67</v>
      </c>
      <c r="N791" s="8" t="s">
        <v>67</v>
      </c>
      <c r="O791" s="57"/>
    </row>
    <row r="792" spans="1:15" x14ac:dyDescent="0.25">
      <c r="A792" s="44"/>
      <c r="B792" s="46"/>
      <c r="C792" s="44"/>
      <c r="D792" s="51">
        <v>42723</v>
      </c>
      <c r="E792" s="51" t="s">
        <v>422</v>
      </c>
      <c r="F792" s="9">
        <v>42736</v>
      </c>
      <c r="G792" s="9">
        <v>42916</v>
      </c>
      <c r="H792" s="49"/>
      <c r="I792" s="6"/>
      <c r="J792" s="8"/>
      <c r="K792" s="8"/>
      <c r="L792" s="8">
        <v>152.75</v>
      </c>
      <c r="M792" s="6">
        <v>8.73</v>
      </c>
      <c r="N792" s="6">
        <v>1200.1500000000001</v>
      </c>
      <c r="O792" s="56"/>
    </row>
    <row r="793" spans="1:15" x14ac:dyDescent="0.25">
      <c r="A793" s="44"/>
      <c r="B793" s="48"/>
      <c r="C793" s="44"/>
      <c r="D793" s="52"/>
      <c r="E793" s="52"/>
      <c r="F793" s="9">
        <v>42917</v>
      </c>
      <c r="G793" s="9">
        <v>43100</v>
      </c>
      <c r="H793" s="49"/>
      <c r="I793" s="6"/>
      <c r="J793" s="8"/>
      <c r="K793" s="8"/>
      <c r="L793" s="8">
        <v>152.75</v>
      </c>
      <c r="M793" s="6">
        <v>8.73</v>
      </c>
      <c r="N793" s="6">
        <v>1200.1500000000001</v>
      </c>
      <c r="O793" s="57"/>
    </row>
    <row r="794" spans="1:15" x14ac:dyDescent="0.25">
      <c r="A794" s="44" t="s">
        <v>33</v>
      </c>
      <c r="B794" s="47" t="s">
        <v>144</v>
      </c>
      <c r="C794" s="44" t="s">
        <v>85</v>
      </c>
      <c r="D794" s="51">
        <v>42723</v>
      </c>
      <c r="E794" s="51" t="s">
        <v>423</v>
      </c>
      <c r="F794" s="9">
        <v>42736</v>
      </c>
      <c r="G794" s="9">
        <v>42916</v>
      </c>
      <c r="H794" s="49"/>
      <c r="I794" s="6">
        <f>K794*0.06+J794</f>
        <v>338.62939999999998</v>
      </c>
      <c r="J794" s="6">
        <v>28.76</v>
      </c>
      <c r="K794" s="6">
        <v>5164.49</v>
      </c>
      <c r="L794" s="8" t="s">
        <v>67</v>
      </c>
      <c r="M794" s="8" t="s">
        <v>67</v>
      </c>
      <c r="N794" s="8" t="s">
        <v>67</v>
      </c>
      <c r="O794" s="56"/>
    </row>
    <row r="795" spans="1:15" x14ac:dyDescent="0.25">
      <c r="A795" s="44"/>
      <c r="B795" s="46"/>
      <c r="C795" s="44"/>
      <c r="D795" s="52"/>
      <c r="E795" s="52"/>
      <c r="F795" s="9">
        <v>42917</v>
      </c>
      <c r="G795" s="9">
        <v>43100</v>
      </c>
      <c r="H795" s="49"/>
      <c r="I795" s="6">
        <f>K795*0.06+J795</f>
        <v>340.26939999999996</v>
      </c>
      <c r="J795" s="6">
        <v>30.4</v>
      </c>
      <c r="K795" s="6">
        <v>5164.49</v>
      </c>
      <c r="L795" s="8" t="s">
        <v>67</v>
      </c>
      <c r="M795" s="8" t="s">
        <v>67</v>
      </c>
      <c r="N795" s="8" t="s">
        <v>67</v>
      </c>
      <c r="O795" s="57"/>
    </row>
    <row r="796" spans="1:15" x14ac:dyDescent="0.25">
      <c r="A796" s="44"/>
      <c r="B796" s="46"/>
      <c r="C796" s="44"/>
      <c r="D796" s="51">
        <v>42723</v>
      </c>
      <c r="E796" s="51" t="s">
        <v>422</v>
      </c>
      <c r="F796" s="9">
        <v>42736</v>
      </c>
      <c r="G796" s="9">
        <v>42916</v>
      </c>
      <c r="H796" s="49"/>
      <c r="I796" s="6"/>
      <c r="J796" s="8"/>
      <c r="K796" s="8"/>
      <c r="L796" s="8">
        <v>159.88999999999999</v>
      </c>
      <c r="M796" s="6">
        <v>9.14</v>
      </c>
      <c r="N796" s="8">
        <v>1256.25</v>
      </c>
      <c r="O796" s="56"/>
    </row>
    <row r="797" spans="1:15" x14ac:dyDescent="0.25">
      <c r="A797" s="44"/>
      <c r="B797" s="48"/>
      <c r="C797" s="44"/>
      <c r="D797" s="52"/>
      <c r="E797" s="52"/>
      <c r="F797" s="9">
        <v>42917</v>
      </c>
      <c r="G797" s="9">
        <v>43100</v>
      </c>
      <c r="H797" s="49"/>
      <c r="I797" s="6"/>
      <c r="J797" s="8"/>
      <c r="K797" s="8"/>
      <c r="L797" s="8">
        <v>159.88999999999999</v>
      </c>
      <c r="M797" s="6">
        <v>9.14</v>
      </c>
      <c r="N797" s="8">
        <v>1256.25</v>
      </c>
      <c r="O797" s="57"/>
    </row>
    <row r="798" spans="1:15" x14ac:dyDescent="0.25">
      <c r="A798" s="44" t="s">
        <v>33</v>
      </c>
      <c r="B798" s="47" t="s">
        <v>136</v>
      </c>
      <c r="C798" s="44" t="s">
        <v>85</v>
      </c>
      <c r="D798" s="51">
        <v>42723</v>
      </c>
      <c r="E798" s="51" t="s">
        <v>423</v>
      </c>
      <c r="F798" s="9">
        <v>42736</v>
      </c>
      <c r="G798" s="9">
        <v>42916</v>
      </c>
      <c r="H798" s="49"/>
      <c r="I798" s="6">
        <f>K798*0.06+J798</f>
        <v>338.62939999999998</v>
      </c>
      <c r="J798" s="6">
        <v>28.76</v>
      </c>
      <c r="K798" s="6">
        <v>5164.49</v>
      </c>
      <c r="L798" s="8" t="s">
        <v>67</v>
      </c>
      <c r="M798" s="8" t="s">
        <v>67</v>
      </c>
      <c r="N798" s="8" t="s">
        <v>67</v>
      </c>
      <c r="O798" s="56"/>
    </row>
    <row r="799" spans="1:15" x14ac:dyDescent="0.25">
      <c r="A799" s="44"/>
      <c r="B799" s="46"/>
      <c r="C799" s="44"/>
      <c r="D799" s="52"/>
      <c r="E799" s="52"/>
      <c r="F799" s="9">
        <v>42917</v>
      </c>
      <c r="G799" s="9">
        <v>43100</v>
      </c>
      <c r="H799" s="49"/>
      <c r="I799" s="6">
        <f>K799*0.06+J799</f>
        <v>340.26939999999996</v>
      </c>
      <c r="J799" s="6">
        <v>30.4</v>
      </c>
      <c r="K799" s="6">
        <v>5164.49</v>
      </c>
      <c r="L799" s="8" t="s">
        <v>67</v>
      </c>
      <c r="M799" s="8" t="s">
        <v>67</v>
      </c>
      <c r="N799" s="8" t="s">
        <v>67</v>
      </c>
      <c r="O799" s="57"/>
    </row>
    <row r="800" spans="1:15" x14ac:dyDescent="0.25">
      <c r="A800" s="44"/>
      <c r="B800" s="46"/>
      <c r="C800" s="44"/>
      <c r="D800" s="51">
        <v>42723</v>
      </c>
      <c r="E800" s="51" t="s">
        <v>422</v>
      </c>
      <c r="F800" s="9">
        <v>42736</v>
      </c>
      <c r="G800" s="9">
        <v>42916</v>
      </c>
      <c r="H800" s="49"/>
      <c r="I800" s="6"/>
      <c r="J800" s="8" t="s">
        <v>67</v>
      </c>
      <c r="K800" s="8" t="s">
        <v>67</v>
      </c>
      <c r="L800" s="8">
        <v>168.59</v>
      </c>
      <c r="M800" s="6">
        <v>9.64</v>
      </c>
      <c r="N800" s="8">
        <v>1324.59</v>
      </c>
      <c r="O800" s="56"/>
    </row>
    <row r="801" spans="1:15" x14ac:dyDescent="0.25">
      <c r="A801" s="44"/>
      <c r="B801" s="48"/>
      <c r="C801" s="44"/>
      <c r="D801" s="52"/>
      <c r="E801" s="52"/>
      <c r="F801" s="9">
        <v>42917</v>
      </c>
      <c r="G801" s="9">
        <v>43100</v>
      </c>
      <c r="H801" s="49"/>
      <c r="I801" s="6"/>
      <c r="J801" s="8" t="s">
        <v>67</v>
      </c>
      <c r="K801" s="8" t="s">
        <v>67</v>
      </c>
      <c r="L801" s="8">
        <v>168.59</v>
      </c>
      <c r="M801" s="6">
        <v>9.64</v>
      </c>
      <c r="N801" s="8">
        <v>1324.59</v>
      </c>
      <c r="O801" s="57"/>
    </row>
    <row r="802" spans="1:15" x14ac:dyDescent="0.25">
      <c r="A802" s="47" t="s">
        <v>33</v>
      </c>
      <c r="B802" s="47" t="s">
        <v>139</v>
      </c>
      <c r="C802" s="47" t="s">
        <v>265</v>
      </c>
      <c r="D802" s="51">
        <v>42723</v>
      </c>
      <c r="E802" s="51" t="s">
        <v>428</v>
      </c>
      <c r="F802" s="9">
        <v>42736</v>
      </c>
      <c r="G802" s="9">
        <v>42916</v>
      </c>
      <c r="H802" s="9"/>
      <c r="I802" s="6">
        <f>K802*0.06+J802</f>
        <v>117.1054</v>
      </c>
      <c r="J802" s="8">
        <v>20.350000000000001</v>
      </c>
      <c r="K802" s="8">
        <v>1612.59</v>
      </c>
      <c r="L802" s="8"/>
      <c r="M802" s="6"/>
      <c r="N802" s="8"/>
      <c r="O802" s="12"/>
    </row>
    <row r="803" spans="1:15" x14ac:dyDescent="0.25">
      <c r="A803" s="46"/>
      <c r="B803" s="46"/>
      <c r="C803" s="46"/>
      <c r="D803" s="52"/>
      <c r="E803" s="52"/>
      <c r="F803" s="9">
        <v>42917</v>
      </c>
      <c r="G803" s="9">
        <v>43100</v>
      </c>
      <c r="H803" s="9"/>
      <c r="I803" s="6">
        <f>K803*0.06+J803</f>
        <v>154.09100000000001</v>
      </c>
      <c r="J803" s="8">
        <v>22.67</v>
      </c>
      <c r="K803" s="8">
        <v>2190.35</v>
      </c>
      <c r="L803" s="8"/>
      <c r="M803" s="6"/>
      <c r="N803" s="8"/>
      <c r="O803" s="12"/>
    </row>
    <row r="804" spans="1:15" x14ac:dyDescent="0.25">
      <c r="A804" s="46"/>
      <c r="B804" s="46"/>
      <c r="C804" s="46"/>
      <c r="D804" s="51">
        <v>42723</v>
      </c>
      <c r="E804" s="51" t="s">
        <v>429</v>
      </c>
      <c r="F804" s="9">
        <v>42736</v>
      </c>
      <c r="G804" s="9">
        <v>42916</v>
      </c>
      <c r="H804" s="9"/>
      <c r="I804" s="6"/>
      <c r="J804" s="8"/>
      <c r="K804" s="8"/>
      <c r="L804" s="6">
        <v>117.6</v>
      </c>
      <c r="M804" s="6">
        <v>20.440000000000001</v>
      </c>
      <c r="N804" s="6">
        <v>1619.4</v>
      </c>
      <c r="O804" s="71" t="s">
        <v>363</v>
      </c>
    </row>
    <row r="805" spans="1:15" x14ac:dyDescent="0.25">
      <c r="A805" s="46"/>
      <c r="B805" s="46"/>
      <c r="C805" s="46"/>
      <c r="D805" s="52"/>
      <c r="E805" s="52"/>
      <c r="F805" s="9">
        <v>42917</v>
      </c>
      <c r="G805" s="9">
        <v>43100</v>
      </c>
      <c r="H805" s="9"/>
      <c r="I805" s="6"/>
      <c r="J805" s="8"/>
      <c r="K805" s="8"/>
      <c r="L805" s="6">
        <v>125.83</v>
      </c>
      <c r="M805" s="6">
        <v>30.35</v>
      </c>
      <c r="N805" s="6">
        <v>1591.35</v>
      </c>
      <c r="O805" s="71"/>
    </row>
    <row r="806" spans="1:15" x14ac:dyDescent="0.25">
      <c r="A806" s="46"/>
      <c r="B806" s="46"/>
      <c r="C806" s="46"/>
      <c r="D806" s="51">
        <v>42723</v>
      </c>
      <c r="E806" s="51" t="s">
        <v>429</v>
      </c>
      <c r="F806" s="9">
        <v>42736</v>
      </c>
      <c r="G806" s="9">
        <v>42916</v>
      </c>
      <c r="H806" s="9"/>
      <c r="I806" s="6"/>
      <c r="J806" s="8"/>
      <c r="K806" s="8"/>
      <c r="L806" s="6">
        <v>117.6</v>
      </c>
      <c r="M806" s="6">
        <v>24.01</v>
      </c>
      <c r="N806" s="6">
        <v>1559.83</v>
      </c>
      <c r="O806" s="71" t="s">
        <v>364</v>
      </c>
    </row>
    <row r="807" spans="1:15" x14ac:dyDescent="0.25">
      <c r="A807" s="48"/>
      <c r="B807" s="48"/>
      <c r="C807" s="48"/>
      <c r="D807" s="52"/>
      <c r="E807" s="52"/>
      <c r="F807" s="9">
        <v>42917</v>
      </c>
      <c r="G807" s="9">
        <v>43100</v>
      </c>
      <c r="H807" s="9"/>
      <c r="I807" s="6"/>
      <c r="J807" s="8"/>
      <c r="K807" s="8"/>
      <c r="L807" s="6">
        <v>125.83</v>
      </c>
      <c r="M807" s="6">
        <v>24.9</v>
      </c>
      <c r="N807" s="6">
        <v>1682.17</v>
      </c>
      <c r="O807" s="57"/>
    </row>
    <row r="808" spans="1:15" x14ac:dyDescent="0.25">
      <c r="A808" s="44" t="s">
        <v>33</v>
      </c>
      <c r="B808" s="47" t="s">
        <v>145</v>
      </c>
      <c r="C808" s="44" t="s">
        <v>85</v>
      </c>
      <c r="D808" s="51">
        <v>42723</v>
      </c>
      <c r="E808" s="51" t="s">
        <v>423</v>
      </c>
      <c r="F808" s="9">
        <v>42736</v>
      </c>
      <c r="G808" s="9">
        <v>42916</v>
      </c>
      <c r="H808" s="49"/>
      <c r="I808" s="6">
        <f>K808*0.06+J808</f>
        <v>338.62939999999998</v>
      </c>
      <c r="J808" s="6">
        <v>28.76</v>
      </c>
      <c r="K808" s="6">
        <v>5164.49</v>
      </c>
      <c r="L808" s="8" t="s">
        <v>67</v>
      </c>
      <c r="M808" s="8" t="s">
        <v>67</v>
      </c>
      <c r="N808" s="8" t="s">
        <v>67</v>
      </c>
      <c r="O808" s="56"/>
    </row>
    <row r="809" spans="1:15" x14ac:dyDescent="0.25">
      <c r="A809" s="44"/>
      <c r="B809" s="46"/>
      <c r="C809" s="44"/>
      <c r="D809" s="52"/>
      <c r="E809" s="52"/>
      <c r="F809" s="9">
        <v>42917</v>
      </c>
      <c r="G809" s="9">
        <v>43100</v>
      </c>
      <c r="H809" s="49"/>
      <c r="I809" s="6">
        <f>K809*0.06+J809</f>
        <v>340.26939999999996</v>
      </c>
      <c r="J809" s="6">
        <v>30.4</v>
      </c>
      <c r="K809" s="6">
        <v>5164.49</v>
      </c>
      <c r="L809" s="8" t="s">
        <v>67</v>
      </c>
      <c r="M809" s="8" t="s">
        <v>67</v>
      </c>
      <c r="N809" s="8" t="s">
        <v>67</v>
      </c>
      <c r="O809" s="57"/>
    </row>
    <row r="810" spans="1:15" x14ac:dyDescent="0.25">
      <c r="A810" s="44"/>
      <c r="B810" s="46"/>
      <c r="C810" s="44"/>
      <c r="D810" s="51">
        <v>42723</v>
      </c>
      <c r="E810" s="51" t="s">
        <v>422</v>
      </c>
      <c r="F810" s="9">
        <v>42736</v>
      </c>
      <c r="G810" s="9">
        <v>42916</v>
      </c>
      <c r="H810" s="49"/>
      <c r="I810" s="6"/>
      <c r="J810" s="8"/>
      <c r="K810" s="8"/>
      <c r="L810" s="8">
        <v>177.09</v>
      </c>
      <c r="M810" s="6">
        <v>10.119999999999999</v>
      </c>
      <c r="N810" s="8">
        <v>1391.43</v>
      </c>
      <c r="O810" s="56"/>
    </row>
    <row r="811" spans="1:15" x14ac:dyDescent="0.25">
      <c r="A811" s="44"/>
      <c r="B811" s="48"/>
      <c r="C811" s="44"/>
      <c r="D811" s="52"/>
      <c r="E811" s="52"/>
      <c r="F811" s="9">
        <v>42917</v>
      </c>
      <c r="G811" s="9">
        <v>43100</v>
      </c>
      <c r="H811" s="49"/>
      <c r="I811" s="6"/>
      <c r="J811" s="8"/>
      <c r="K811" s="8"/>
      <c r="L811" s="8">
        <v>177.09</v>
      </c>
      <c r="M811" s="6">
        <v>10.119999999999999</v>
      </c>
      <c r="N811" s="8">
        <v>1391.43</v>
      </c>
      <c r="O811" s="57"/>
    </row>
    <row r="812" spans="1:15" x14ac:dyDescent="0.25">
      <c r="A812" s="15">
        <v>18</v>
      </c>
      <c r="B812" s="85" t="s">
        <v>135</v>
      </c>
      <c r="C812" s="86"/>
      <c r="D812" s="86"/>
      <c r="E812" s="86"/>
      <c r="F812" s="86"/>
      <c r="G812" s="86"/>
      <c r="H812" s="86"/>
      <c r="I812" s="86"/>
      <c r="J812" s="86"/>
      <c r="K812" s="86"/>
      <c r="L812" s="86"/>
      <c r="M812" s="86"/>
      <c r="N812" s="86"/>
      <c r="O812" s="87"/>
    </row>
    <row r="813" spans="1:15" x14ac:dyDescent="0.25">
      <c r="A813" s="47" t="s">
        <v>31</v>
      </c>
      <c r="B813" s="47" t="s">
        <v>32</v>
      </c>
      <c r="C813" s="47" t="s">
        <v>333</v>
      </c>
      <c r="D813" s="49">
        <v>42720</v>
      </c>
      <c r="E813" s="49" t="s">
        <v>328</v>
      </c>
      <c r="F813" s="9">
        <v>42736</v>
      </c>
      <c r="G813" s="9">
        <v>42916</v>
      </c>
      <c r="H813" s="49"/>
      <c r="I813" s="6">
        <f>K813*0.06+J813</f>
        <v>181.77</v>
      </c>
      <c r="J813" s="6">
        <v>28.02</v>
      </c>
      <c r="K813" s="6">
        <v>2562.5</v>
      </c>
      <c r="L813" s="5"/>
      <c r="M813" s="6"/>
      <c r="N813" s="6"/>
      <c r="O813" s="58" t="s">
        <v>334</v>
      </c>
    </row>
    <row r="814" spans="1:15" x14ac:dyDescent="0.25">
      <c r="A814" s="46"/>
      <c r="B814" s="46"/>
      <c r="C814" s="46"/>
      <c r="D814" s="49"/>
      <c r="E814" s="49"/>
      <c r="F814" s="9">
        <v>42917</v>
      </c>
      <c r="G814" s="9">
        <v>43100</v>
      </c>
      <c r="H814" s="49"/>
      <c r="I814" s="6">
        <f>K814*0.06+J814</f>
        <v>187.93799999999999</v>
      </c>
      <c r="J814" s="6">
        <v>29.04</v>
      </c>
      <c r="K814" s="6">
        <v>2648.3</v>
      </c>
      <c r="L814" s="5"/>
      <c r="M814" s="6"/>
      <c r="N814" s="6"/>
      <c r="O814" s="59"/>
    </row>
    <row r="815" spans="1:15" x14ac:dyDescent="0.25">
      <c r="A815" s="46"/>
      <c r="B815" s="46"/>
      <c r="C815" s="46"/>
      <c r="D815" s="49">
        <v>42723</v>
      </c>
      <c r="E815" s="49" t="s">
        <v>430</v>
      </c>
      <c r="F815" s="9">
        <v>42736</v>
      </c>
      <c r="G815" s="9">
        <v>42916</v>
      </c>
      <c r="H815" s="49"/>
      <c r="I815" s="6"/>
      <c r="J815" s="5"/>
      <c r="K815" s="5"/>
      <c r="L815" s="6">
        <v>167.21</v>
      </c>
      <c r="M815" s="6">
        <v>27.83</v>
      </c>
      <c r="N815" s="6">
        <v>2322.9899999999998</v>
      </c>
      <c r="O815" s="59"/>
    </row>
    <row r="816" spans="1:15" x14ac:dyDescent="0.25">
      <c r="A816" s="46"/>
      <c r="B816" s="46"/>
      <c r="C816" s="46"/>
      <c r="D816" s="49"/>
      <c r="E816" s="49"/>
      <c r="F816" s="9">
        <v>42917</v>
      </c>
      <c r="G816" s="9">
        <v>43100</v>
      </c>
      <c r="H816" s="49"/>
      <c r="I816" s="6"/>
      <c r="J816" s="5"/>
      <c r="K816" s="5"/>
      <c r="L816" s="6">
        <v>170.55</v>
      </c>
      <c r="M816" s="6">
        <v>26.35</v>
      </c>
      <c r="N816" s="6">
        <v>2403.2800000000002</v>
      </c>
      <c r="O816" s="60"/>
    </row>
    <row r="817" spans="1:15" x14ac:dyDescent="0.25">
      <c r="A817" s="46"/>
      <c r="B817" s="46"/>
      <c r="C817" s="46"/>
      <c r="D817" s="49">
        <v>42720</v>
      </c>
      <c r="E817" s="49" t="s">
        <v>328</v>
      </c>
      <c r="F817" s="9">
        <v>42736</v>
      </c>
      <c r="G817" s="9">
        <v>42916</v>
      </c>
      <c r="H817" s="51"/>
      <c r="I817" s="6">
        <f>K817*0.06+J817</f>
        <v>319.74979999999999</v>
      </c>
      <c r="J817" s="6">
        <v>31.94</v>
      </c>
      <c r="K817" s="6">
        <v>4796.83</v>
      </c>
      <c r="L817" s="6"/>
      <c r="M817" s="6"/>
      <c r="N817" s="6"/>
      <c r="O817" s="58" t="s">
        <v>335</v>
      </c>
    </row>
    <row r="818" spans="1:15" x14ac:dyDescent="0.25">
      <c r="A818" s="48"/>
      <c r="B818" s="48"/>
      <c r="C818" s="48"/>
      <c r="D818" s="49"/>
      <c r="E818" s="49"/>
      <c r="F818" s="9">
        <v>42917</v>
      </c>
      <c r="G818" s="9">
        <v>43100</v>
      </c>
      <c r="H818" s="52"/>
      <c r="I818" s="6">
        <f>K818*0.06+J818</f>
        <v>329.90540000000004</v>
      </c>
      <c r="J818" s="6">
        <v>33.229999999999997</v>
      </c>
      <c r="K818" s="6">
        <v>4944.59</v>
      </c>
      <c r="L818" s="6"/>
      <c r="M818" s="6"/>
      <c r="N818" s="6"/>
      <c r="O818" s="60"/>
    </row>
    <row r="819" spans="1:15" x14ac:dyDescent="0.25">
      <c r="A819" s="44" t="s">
        <v>31</v>
      </c>
      <c r="B819" s="44" t="s">
        <v>103</v>
      </c>
      <c r="C819" s="44" t="s">
        <v>87</v>
      </c>
      <c r="D819" s="51">
        <v>42338</v>
      </c>
      <c r="E819" s="49" t="s">
        <v>294</v>
      </c>
      <c r="F819" s="9">
        <v>42736</v>
      </c>
      <c r="G819" s="9">
        <v>42916</v>
      </c>
      <c r="H819" s="47" t="s">
        <v>492</v>
      </c>
      <c r="I819" s="6">
        <f>K819*0.06+J819</f>
        <v>89.039999999999992</v>
      </c>
      <c r="J819" s="6">
        <v>14.49</v>
      </c>
      <c r="K819" s="6">
        <v>1242.5</v>
      </c>
      <c r="L819" s="3"/>
      <c r="M819" s="3"/>
      <c r="N819" s="3"/>
      <c r="O819" s="63"/>
    </row>
    <row r="820" spans="1:15" x14ac:dyDescent="0.25">
      <c r="A820" s="44"/>
      <c r="B820" s="44"/>
      <c r="C820" s="44"/>
      <c r="D820" s="52"/>
      <c r="E820" s="49"/>
      <c r="F820" s="9">
        <v>42917</v>
      </c>
      <c r="G820" s="9">
        <v>43100</v>
      </c>
      <c r="H820" s="48"/>
      <c r="I820" s="6">
        <f>K820*0.06+J820</f>
        <v>90.05</v>
      </c>
      <c r="J820" s="6">
        <v>15.5</v>
      </c>
      <c r="K820" s="6">
        <v>1242.5</v>
      </c>
      <c r="L820" s="3"/>
      <c r="M820" s="3"/>
      <c r="N820" s="3"/>
      <c r="O820" s="64"/>
    </row>
    <row r="821" spans="1:15" x14ac:dyDescent="0.25">
      <c r="A821" s="44"/>
      <c r="B821" s="44"/>
      <c r="C821" s="44"/>
      <c r="D821" s="49">
        <v>42723</v>
      </c>
      <c r="E821" s="49" t="s">
        <v>491</v>
      </c>
      <c r="F821" s="9">
        <v>42736</v>
      </c>
      <c r="G821" s="9">
        <v>42916</v>
      </c>
      <c r="H821" s="49"/>
      <c r="I821" s="6"/>
      <c r="J821" s="6"/>
      <c r="K821" s="6"/>
      <c r="L821" s="6">
        <v>99.01</v>
      </c>
      <c r="M821" s="6">
        <v>16.09</v>
      </c>
      <c r="N821" s="6">
        <v>1381.98</v>
      </c>
      <c r="O821" s="63"/>
    </row>
    <row r="822" spans="1:15" x14ac:dyDescent="0.25">
      <c r="A822" s="44"/>
      <c r="B822" s="44"/>
      <c r="C822" s="44"/>
      <c r="D822" s="49"/>
      <c r="E822" s="49"/>
      <c r="F822" s="9">
        <v>42917</v>
      </c>
      <c r="G822" s="9">
        <v>43100</v>
      </c>
      <c r="H822" s="49"/>
      <c r="I822" s="6"/>
      <c r="J822" s="6"/>
      <c r="K822" s="6"/>
      <c r="L822" s="6">
        <v>102.38</v>
      </c>
      <c r="M822" s="6">
        <v>16.64</v>
      </c>
      <c r="N822" s="6">
        <v>1428.97</v>
      </c>
      <c r="O822" s="64"/>
    </row>
    <row r="823" spans="1:15" x14ac:dyDescent="0.25">
      <c r="A823" s="47" t="s">
        <v>31</v>
      </c>
      <c r="B823" s="47" t="s">
        <v>104</v>
      </c>
      <c r="C823" s="47" t="s">
        <v>82</v>
      </c>
      <c r="D823" s="51">
        <v>42338</v>
      </c>
      <c r="E823" s="51" t="s">
        <v>293</v>
      </c>
      <c r="F823" s="9">
        <v>42736</v>
      </c>
      <c r="G823" s="9">
        <v>42916</v>
      </c>
      <c r="H823" s="47" t="s">
        <v>493</v>
      </c>
      <c r="I823" s="6">
        <f>K823*0.06+J823</f>
        <v>167.20819999999998</v>
      </c>
      <c r="J823" s="6">
        <v>28.58</v>
      </c>
      <c r="K823" s="6">
        <v>2310.4699999999998</v>
      </c>
      <c r="L823" s="3"/>
      <c r="M823" s="3"/>
      <c r="N823" s="3"/>
      <c r="O823" s="63"/>
    </row>
    <row r="824" spans="1:15" x14ac:dyDescent="0.25">
      <c r="A824" s="46"/>
      <c r="B824" s="46"/>
      <c r="C824" s="46"/>
      <c r="D824" s="52"/>
      <c r="E824" s="52"/>
      <c r="F824" s="9">
        <v>42917</v>
      </c>
      <c r="G824" s="9">
        <v>43100</v>
      </c>
      <c r="H824" s="48"/>
      <c r="I824" s="6">
        <f>K824*0.06+J824</f>
        <v>168.22819999999999</v>
      </c>
      <c r="J824" s="6">
        <v>29.6</v>
      </c>
      <c r="K824" s="6">
        <v>2310.4699999999998</v>
      </c>
      <c r="L824" s="3"/>
      <c r="M824" s="3"/>
      <c r="N824" s="3"/>
      <c r="O824" s="64"/>
    </row>
    <row r="825" spans="1:15" x14ac:dyDescent="0.25">
      <c r="A825" s="46"/>
      <c r="B825" s="46"/>
      <c r="C825" s="46"/>
      <c r="D825" s="49">
        <v>42723</v>
      </c>
      <c r="E825" s="49" t="s">
        <v>491</v>
      </c>
      <c r="F825" s="9">
        <v>42736</v>
      </c>
      <c r="G825" s="9">
        <v>42916</v>
      </c>
      <c r="H825" s="49"/>
      <c r="I825" s="6"/>
      <c r="J825" s="6"/>
      <c r="K825" s="6"/>
      <c r="L825" s="6">
        <v>135.18</v>
      </c>
      <c r="M825" s="6">
        <v>22.07</v>
      </c>
      <c r="N825" s="6">
        <v>1885.1</v>
      </c>
      <c r="O825" s="53" t="s">
        <v>39</v>
      </c>
    </row>
    <row r="826" spans="1:15" x14ac:dyDescent="0.25">
      <c r="A826" s="46"/>
      <c r="B826" s="46"/>
      <c r="C826" s="46"/>
      <c r="D826" s="49"/>
      <c r="E826" s="49"/>
      <c r="F826" s="9">
        <v>42917</v>
      </c>
      <c r="G826" s="9">
        <v>43100</v>
      </c>
      <c r="H826" s="49"/>
      <c r="I826" s="6"/>
      <c r="J826" s="6"/>
      <c r="K826" s="6"/>
      <c r="L826" s="6">
        <v>140.32</v>
      </c>
      <c r="M826" s="6">
        <v>22.91</v>
      </c>
      <c r="N826" s="6">
        <v>1956.75</v>
      </c>
      <c r="O826" s="90"/>
    </row>
    <row r="827" spans="1:15" x14ac:dyDescent="0.25">
      <c r="A827" s="47" t="s">
        <v>31</v>
      </c>
      <c r="B827" s="47" t="s">
        <v>105</v>
      </c>
      <c r="C827" s="47" t="s">
        <v>82</v>
      </c>
      <c r="D827" s="51">
        <v>42338</v>
      </c>
      <c r="E827" s="51" t="s">
        <v>293</v>
      </c>
      <c r="F827" s="9">
        <v>42736</v>
      </c>
      <c r="G827" s="9">
        <v>42916</v>
      </c>
      <c r="H827" s="47" t="s">
        <v>493</v>
      </c>
      <c r="I827" s="6">
        <f>K827*0.06+J827</f>
        <v>167.20819999999998</v>
      </c>
      <c r="J827" s="6">
        <v>28.58</v>
      </c>
      <c r="K827" s="6">
        <v>2310.4699999999998</v>
      </c>
      <c r="L827" s="3"/>
      <c r="M827" s="3"/>
      <c r="N827" s="3"/>
      <c r="O827" s="53"/>
    </row>
    <row r="828" spans="1:15" x14ac:dyDescent="0.25">
      <c r="A828" s="46"/>
      <c r="B828" s="46"/>
      <c r="C828" s="46"/>
      <c r="D828" s="52"/>
      <c r="E828" s="52"/>
      <c r="F828" s="9">
        <v>42917</v>
      </c>
      <c r="G828" s="9">
        <v>43100</v>
      </c>
      <c r="H828" s="48"/>
      <c r="I828" s="6">
        <f>K828*0.06+J828</f>
        <v>168.22819999999999</v>
      </c>
      <c r="J828" s="6">
        <v>29.6</v>
      </c>
      <c r="K828" s="6">
        <v>2310.4699999999998</v>
      </c>
      <c r="L828" s="3"/>
      <c r="M828" s="3"/>
      <c r="N828" s="3"/>
      <c r="O828" s="54"/>
    </row>
    <row r="829" spans="1:15" x14ac:dyDescent="0.25">
      <c r="A829" s="46"/>
      <c r="B829" s="46"/>
      <c r="C829" s="46"/>
      <c r="D829" s="49">
        <v>42723</v>
      </c>
      <c r="E829" s="49" t="s">
        <v>491</v>
      </c>
      <c r="F829" s="9">
        <v>42736</v>
      </c>
      <c r="G829" s="9">
        <v>42916</v>
      </c>
      <c r="H829" s="49"/>
      <c r="I829" s="6"/>
      <c r="J829" s="6"/>
      <c r="K829" s="6"/>
      <c r="L829" s="6">
        <v>135.18</v>
      </c>
      <c r="M829" s="6">
        <v>22.07</v>
      </c>
      <c r="N829" s="6">
        <v>1885.1</v>
      </c>
      <c r="O829" s="53" t="s">
        <v>39</v>
      </c>
    </row>
    <row r="830" spans="1:15" x14ac:dyDescent="0.25">
      <c r="A830" s="46"/>
      <c r="B830" s="46"/>
      <c r="C830" s="46"/>
      <c r="D830" s="49"/>
      <c r="E830" s="49"/>
      <c r="F830" s="9">
        <v>42917</v>
      </c>
      <c r="G830" s="9">
        <v>43100</v>
      </c>
      <c r="H830" s="49"/>
      <c r="I830" s="6"/>
      <c r="J830" s="6"/>
      <c r="K830" s="6"/>
      <c r="L830" s="6">
        <v>140.32</v>
      </c>
      <c r="M830" s="6">
        <v>22.91</v>
      </c>
      <c r="N830" s="6">
        <v>1956.75</v>
      </c>
      <c r="O830" s="90"/>
    </row>
    <row r="831" spans="1:15" x14ac:dyDescent="0.25">
      <c r="A831" s="47" t="s">
        <v>31</v>
      </c>
      <c r="B831" s="47" t="s">
        <v>106</v>
      </c>
      <c r="C831" s="47" t="s">
        <v>82</v>
      </c>
      <c r="D831" s="51">
        <v>42338</v>
      </c>
      <c r="E831" s="51" t="s">
        <v>293</v>
      </c>
      <c r="F831" s="9">
        <v>42736</v>
      </c>
      <c r="G831" s="9">
        <v>42916</v>
      </c>
      <c r="H831" s="47" t="s">
        <v>493</v>
      </c>
      <c r="I831" s="6">
        <f>K831*0.06+J831</f>
        <v>167.20819999999998</v>
      </c>
      <c r="J831" s="6">
        <v>28.58</v>
      </c>
      <c r="K831" s="6">
        <v>2310.4699999999998</v>
      </c>
      <c r="L831" s="3"/>
      <c r="M831" s="3"/>
      <c r="N831" s="3"/>
      <c r="O831" s="53"/>
    </row>
    <row r="832" spans="1:15" x14ac:dyDescent="0.25">
      <c r="A832" s="46"/>
      <c r="B832" s="46"/>
      <c r="C832" s="46"/>
      <c r="D832" s="52"/>
      <c r="E832" s="52"/>
      <c r="F832" s="9">
        <v>42917</v>
      </c>
      <c r="G832" s="9">
        <v>43100</v>
      </c>
      <c r="H832" s="48"/>
      <c r="I832" s="6">
        <f>K832*0.06+J832</f>
        <v>168.22819999999999</v>
      </c>
      <c r="J832" s="6">
        <v>29.6</v>
      </c>
      <c r="K832" s="6">
        <v>2310.4699999999998</v>
      </c>
      <c r="L832" s="3"/>
      <c r="M832" s="3"/>
      <c r="N832" s="3"/>
      <c r="O832" s="54"/>
    </row>
    <row r="833" spans="1:15" x14ac:dyDescent="0.25">
      <c r="A833" s="46"/>
      <c r="B833" s="46"/>
      <c r="C833" s="46"/>
      <c r="D833" s="49">
        <v>42723</v>
      </c>
      <c r="E833" s="49" t="s">
        <v>491</v>
      </c>
      <c r="F833" s="9">
        <v>42736</v>
      </c>
      <c r="G833" s="9">
        <v>42916</v>
      </c>
      <c r="H833" s="49"/>
      <c r="I833" s="6"/>
      <c r="J833" s="6"/>
      <c r="K833" s="6"/>
      <c r="L833" s="6">
        <v>135.18</v>
      </c>
      <c r="M833" s="6">
        <v>22.07</v>
      </c>
      <c r="N833" s="6">
        <v>1885.1</v>
      </c>
      <c r="O833" s="53" t="s">
        <v>39</v>
      </c>
    </row>
    <row r="834" spans="1:15" x14ac:dyDescent="0.25">
      <c r="A834" s="46"/>
      <c r="B834" s="46"/>
      <c r="C834" s="46"/>
      <c r="D834" s="49"/>
      <c r="E834" s="49"/>
      <c r="F834" s="9">
        <v>42917</v>
      </c>
      <c r="G834" s="9">
        <v>43100</v>
      </c>
      <c r="H834" s="49"/>
      <c r="I834" s="6"/>
      <c r="J834" s="6"/>
      <c r="K834" s="6"/>
      <c r="L834" s="6">
        <v>140.32</v>
      </c>
      <c r="M834" s="6">
        <v>22.91</v>
      </c>
      <c r="N834" s="6">
        <v>1956.75</v>
      </c>
      <c r="O834" s="90"/>
    </row>
    <row r="835" spans="1:15" x14ac:dyDescent="0.25">
      <c r="A835" s="47" t="s">
        <v>31</v>
      </c>
      <c r="B835" s="47" t="s">
        <v>107</v>
      </c>
      <c r="C835" s="47" t="s">
        <v>82</v>
      </c>
      <c r="D835" s="51">
        <v>42338</v>
      </c>
      <c r="E835" s="51" t="s">
        <v>293</v>
      </c>
      <c r="F835" s="9">
        <v>42736</v>
      </c>
      <c r="G835" s="9">
        <v>42916</v>
      </c>
      <c r="H835" s="47" t="s">
        <v>493</v>
      </c>
      <c r="I835" s="6">
        <f>K835*0.06+J835</f>
        <v>167.20819999999998</v>
      </c>
      <c r="J835" s="6">
        <v>28.58</v>
      </c>
      <c r="K835" s="6">
        <v>2310.4699999999998</v>
      </c>
      <c r="L835" s="3"/>
      <c r="M835" s="3"/>
      <c r="N835" s="3"/>
      <c r="O835" s="53"/>
    </row>
    <row r="836" spans="1:15" x14ac:dyDescent="0.25">
      <c r="A836" s="46"/>
      <c r="B836" s="46"/>
      <c r="C836" s="46"/>
      <c r="D836" s="52"/>
      <c r="E836" s="52"/>
      <c r="F836" s="9">
        <v>42917</v>
      </c>
      <c r="G836" s="9">
        <v>43100</v>
      </c>
      <c r="H836" s="48"/>
      <c r="I836" s="6">
        <f>K836*0.06+J836</f>
        <v>168.22819999999999</v>
      </c>
      <c r="J836" s="6">
        <v>29.6</v>
      </c>
      <c r="K836" s="6">
        <v>2310.4699999999998</v>
      </c>
      <c r="L836" s="3"/>
      <c r="M836" s="3"/>
      <c r="N836" s="3"/>
      <c r="O836" s="54"/>
    </row>
    <row r="837" spans="1:15" x14ac:dyDescent="0.25">
      <c r="A837" s="46"/>
      <c r="B837" s="46"/>
      <c r="C837" s="46"/>
      <c r="D837" s="49">
        <v>42723</v>
      </c>
      <c r="E837" s="49" t="s">
        <v>491</v>
      </c>
      <c r="F837" s="9">
        <v>42736</v>
      </c>
      <c r="G837" s="9">
        <v>42916</v>
      </c>
      <c r="H837" s="49"/>
      <c r="I837" s="6"/>
      <c r="J837" s="6"/>
      <c r="K837" s="6"/>
      <c r="L837" s="6">
        <v>135.18</v>
      </c>
      <c r="M837" s="6">
        <v>22.07</v>
      </c>
      <c r="N837" s="6">
        <v>1885.1</v>
      </c>
      <c r="O837" s="53" t="s">
        <v>39</v>
      </c>
    </row>
    <row r="838" spans="1:15" x14ac:dyDescent="0.25">
      <c r="A838" s="46"/>
      <c r="B838" s="46"/>
      <c r="C838" s="46"/>
      <c r="D838" s="49"/>
      <c r="E838" s="49"/>
      <c r="F838" s="9">
        <v>42917</v>
      </c>
      <c r="G838" s="9">
        <v>43100</v>
      </c>
      <c r="H838" s="49"/>
      <c r="I838" s="6"/>
      <c r="J838" s="6"/>
      <c r="K838" s="6"/>
      <c r="L838" s="6">
        <v>140.32</v>
      </c>
      <c r="M838" s="6">
        <v>22.91</v>
      </c>
      <c r="N838" s="6">
        <v>1956.75</v>
      </c>
      <c r="O838" s="90"/>
    </row>
    <row r="839" spans="1:15" x14ac:dyDescent="0.25">
      <c r="A839" s="47" t="s">
        <v>31</v>
      </c>
      <c r="B839" s="47" t="s">
        <v>103</v>
      </c>
      <c r="C839" s="47" t="s">
        <v>82</v>
      </c>
      <c r="D839" s="51">
        <v>42338</v>
      </c>
      <c r="E839" s="51" t="s">
        <v>293</v>
      </c>
      <c r="F839" s="9">
        <v>42736</v>
      </c>
      <c r="G839" s="9">
        <v>42916</v>
      </c>
      <c r="H839" s="47" t="s">
        <v>493</v>
      </c>
      <c r="I839" s="6">
        <f>K839*0.06+J839</f>
        <v>167.20819999999998</v>
      </c>
      <c r="J839" s="6">
        <v>28.58</v>
      </c>
      <c r="K839" s="6">
        <v>2310.4699999999998</v>
      </c>
      <c r="L839" s="3"/>
      <c r="M839" s="3"/>
      <c r="N839" s="3"/>
      <c r="O839" s="53"/>
    </row>
    <row r="840" spans="1:15" x14ac:dyDescent="0.25">
      <c r="A840" s="46"/>
      <c r="B840" s="46"/>
      <c r="C840" s="46"/>
      <c r="D840" s="52"/>
      <c r="E840" s="52"/>
      <c r="F840" s="9">
        <v>42917</v>
      </c>
      <c r="G840" s="9">
        <v>43100</v>
      </c>
      <c r="H840" s="48"/>
      <c r="I840" s="6">
        <f>K840*0.06+J840</f>
        <v>168.22819999999999</v>
      </c>
      <c r="J840" s="6">
        <v>29.6</v>
      </c>
      <c r="K840" s="6">
        <v>2310.4699999999998</v>
      </c>
      <c r="L840" s="3"/>
      <c r="M840" s="3"/>
      <c r="N840" s="3"/>
      <c r="O840" s="54"/>
    </row>
    <row r="841" spans="1:15" x14ac:dyDescent="0.25">
      <c r="A841" s="46"/>
      <c r="B841" s="46"/>
      <c r="C841" s="46"/>
      <c r="D841" s="49">
        <v>42723</v>
      </c>
      <c r="E841" s="49" t="s">
        <v>491</v>
      </c>
      <c r="F841" s="9">
        <v>42736</v>
      </c>
      <c r="G841" s="9">
        <v>42916</v>
      </c>
      <c r="H841" s="49"/>
      <c r="I841" s="6"/>
      <c r="J841" s="6"/>
      <c r="K841" s="6"/>
      <c r="L841" s="6">
        <v>135.18</v>
      </c>
      <c r="M841" s="6">
        <v>22.07</v>
      </c>
      <c r="N841" s="6">
        <v>1885.1</v>
      </c>
      <c r="O841" s="53" t="s">
        <v>39</v>
      </c>
    </row>
    <row r="842" spans="1:15" x14ac:dyDescent="0.25">
      <c r="A842" s="46"/>
      <c r="B842" s="46"/>
      <c r="C842" s="46"/>
      <c r="D842" s="49"/>
      <c r="E842" s="49"/>
      <c r="F842" s="9">
        <v>42917</v>
      </c>
      <c r="G842" s="9">
        <v>43100</v>
      </c>
      <c r="H842" s="49"/>
      <c r="I842" s="6"/>
      <c r="J842" s="6"/>
      <c r="K842" s="6"/>
      <c r="L842" s="6">
        <v>140.32</v>
      </c>
      <c r="M842" s="6">
        <v>22.91</v>
      </c>
      <c r="N842" s="6">
        <v>1956.75</v>
      </c>
      <c r="O842" s="90"/>
    </row>
    <row r="843" spans="1:15" x14ac:dyDescent="0.25">
      <c r="A843" s="47" t="s">
        <v>31</v>
      </c>
      <c r="B843" s="47" t="s">
        <v>108</v>
      </c>
      <c r="C843" s="47" t="s">
        <v>82</v>
      </c>
      <c r="D843" s="51">
        <v>42338</v>
      </c>
      <c r="E843" s="51" t="s">
        <v>293</v>
      </c>
      <c r="F843" s="9">
        <v>42736</v>
      </c>
      <c r="G843" s="9">
        <v>42916</v>
      </c>
      <c r="H843" s="47" t="s">
        <v>493</v>
      </c>
      <c r="I843" s="6">
        <f>K843*0.06+J843</f>
        <v>167.20819999999998</v>
      </c>
      <c r="J843" s="6">
        <v>28.58</v>
      </c>
      <c r="K843" s="6">
        <v>2310.4699999999998</v>
      </c>
      <c r="L843" s="3"/>
      <c r="M843" s="3"/>
      <c r="N843" s="3"/>
      <c r="O843" s="53"/>
    </row>
    <row r="844" spans="1:15" x14ac:dyDescent="0.25">
      <c r="A844" s="46"/>
      <c r="B844" s="46"/>
      <c r="C844" s="46"/>
      <c r="D844" s="52"/>
      <c r="E844" s="52"/>
      <c r="F844" s="9">
        <v>42917</v>
      </c>
      <c r="G844" s="9">
        <v>43100</v>
      </c>
      <c r="H844" s="48"/>
      <c r="I844" s="6">
        <f>K844*0.06+J844</f>
        <v>168.22819999999999</v>
      </c>
      <c r="J844" s="6">
        <v>29.6</v>
      </c>
      <c r="K844" s="6">
        <v>2310.4699999999998</v>
      </c>
      <c r="L844" s="3"/>
      <c r="M844" s="3"/>
      <c r="N844" s="3"/>
      <c r="O844" s="54"/>
    </row>
    <row r="845" spans="1:15" x14ac:dyDescent="0.25">
      <c r="A845" s="46"/>
      <c r="B845" s="46"/>
      <c r="C845" s="46"/>
      <c r="D845" s="49">
        <v>42723</v>
      </c>
      <c r="E845" s="49" t="s">
        <v>491</v>
      </c>
      <c r="F845" s="9">
        <v>42736</v>
      </c>
      <c r="G845" s="9">
        <v>42916</v>
      </c>
      <c r="H845" s="49"/>
      <c r="I845" s="6"/>
      <c r="J845" s="6"/>
      <c r="K845" s="6"/>
      <c r="L845" s="6">
        <v>135.18</v>
      </c>
      <c r="M845" s="6">
        <v>22.07</v>
      </c>
      <c r="N845" s="6">
        <v>1885.1</v>
      </c>
      <c r="O845" s="53" t="s">
        <v>39</v>
      </c>
    </row>
    <row r="846" spans="1:15" x14ac:dyDescent="0.25">
      <c r="A846" s="46"/>
      <c r="B846" s="46"/>
      <c r="C846" s="46"/>
      <c r="D846" s="49"/>
      <c r="E846" s="49"/>
      <c r="F846" s="9">
        <v>42917</v>
      </c>
      <c r="G846" s="9">
        <v>43100</v>
      </c>
      <c r="H846" s="49"/>
      <c r="I846" s="6"/>
      <c r="J846" s="6"/>
      <c r="K846" s="6"/>
      <c r="L846" s="6">
        <v>140.32</v>
      </c>
      <c r="M846" s="6">
        <v>22.91</v>
      </c>
      <c r="N846" s="6">
        <v>1956.75</v>
      </c>
      <c r="O846" s="90"/>
    </row>
    <row r="847" spans="1:15" x14ac:dyDescent="0.25">
      <c r="A847" s="44" t="s">
        <v>31</v>
      </c>
      <c r="B847" s="44" t="s">
        <v>109</v>
      </c>
      <c r="C847" s="44" t="s">
        <v>82</v>
      </c>
      <c r="D847" s="51">
        <v>42338</v>
      </c>
      <c r="E847" s="51" t="s">
        <v>293</v>
      </c>
      <c r="F847" s="9">
        <v>42736</v>
      </c>
      <c r="G847" s="9">
        <v>42916</v>
      </c>
      <c r="H847" s="47" t="s">
        <v>493</v>
      </c>
      <c r="I847" s="6">
        <f>K847*0.06+J847</f>
        <v>167.20819999999998</v>
      </c>
      <c r="J847" s="6">
        <v>28.58</v>
      </c>
      <c r="K847" s="6">
        <v>2310.4699999999998</v>
      </c>
      <c r="L847" s="6"/>
      <c r="M847" s="6"/>
      <c r="N847" s="6"/>
      <c r="O847" s="53" t="s">
        <v>275</v>
      </c>
    </row>
    <row r="848" spans="1:15" x14ac:dyDescent="0.25">
      <c r="A848" s="44"/>
      <c r="B848" s="44"/>
      <c r="C848" s="44"/>
      <c r="D848" s="52"/>
      <c r="E848" s="52"/>
      <c r="F848" s="9">
        <v>42917</v>
      </c>
      <c r="G848" s="9">
        <v>43100</v>
      </c>
      <c r="H848" s="48"/>
      <c r="I848" s="6">
        <f>K848*0.06+J848</f>
        <v>168.22819999999999</v>
      </c>
      <c r="J848" s="6">
        <v>29.6</v>
      </c>
      <c r="K848" s="6">
        <v>2310.4699999999998</v>
      </c>
      <c r="L848" s="6"/>
      <c r="M848" s="6"/>
      <c r="N848" s="6"/>
      <c r="O848" s="54"/>
    </row>
    <row r="849" spans="1:15" x14ac:dyDescent="0.25">
      <c r="A849" s="44"/>
      <c r="B849" s="44"/>
      <c r="C849" s="44"/>
      <c r="D849" s="49">
        <v>42723</v>
      </c>
      <c r="E849" s="49" t="s">
        <v>491</v>
      </c>
      <c r="F849" s="9">
        <v>42736</v>
      </c>
      <c r="G849" s="9">
        <v>42916</v>
      </c>
      <c r="H849" s="49"/>
      <c r="I849" s="6"/>
      <c r="J849" s="6"/>
      <c r="K849" s="6"/>
      <c r="L849" s="6">
        <v>135.18</v>
      </c>
      <c r="M849" s="6">
        <v>22.07</v>
      </c>
      <c r="N849" s="6">
        <v>1885.1</v>
      </c>
      <c r="O849" s="53" t="s">
        <v>39</v>
      </c>
    </row>
    <row r="850" spans="1:15" x14ac:dyDescent="0.25">
      <c r="A850" s="44"/>
      <c r="B850" s="44"/>
      <c r="C850" s="44"/>
      <c r="D850" s="49"/>
      <c r="E850" s="49"/>
      <c r="F850" s="9">
        <v>42917</v>
      </c>
      <c r="G850" s="9">
        <v>43100</v>
      </c>
      <c r="H850" s="49"/>
      <c r="I850" s="6"/>
      <c r="J850" s="6"/>
      <c r="K850" s="6"/>
      <c r="L850" s="6">
        <v>140.32</v>
      </c>
      <c r="M850" s="6">
        <v>22.91</v>
      </c>
      <c r="N850" s="6">
        <v>1956.75</v>
      </c>
      <c r="O850" s="90"/>
    </row>
    <row r="851" spans="1:15" x14ac:dyDescent="0.25">
      <c r="A851" s="44"/>
      <c r="B851" s="44"/>
      <c r="C851" s="44"/>
      <c r="D851" s="49">
        <v>42723</v>
      </c>
      <c r="E851" s="49" t="s">
        <v>491</v>
      </c>
      <c r="F851" s="9">
        <v>42736</v>
      </c>
      <c r="G851" s="9">
        <v>42916</v>
      </c>
      <c r="H851" s="49"/>
      <c r="I851" s="6"/>
      <c r="J851" s="6"/>
      <c r="K851" s="6"/>
      <c r="L851" s="6">
        <v>135.18</v>
      </c>
      <c r="M851" s="6">
        <v>32.369999999999997</v>
      </c>
      <c r="N851" s="6">
        <v>1713.51</v>
      </c>
      <c r="O851" s="53" t="s">
        <v>275</v>
      </c>
    </row>
    <row r="852" spans="1:15" x14ac:dyDescent="0.25">
      <c r="A852" s="44"/>
      <c r="B852" s="44"/>
      <c r="C852" s="44"/>
      <c r="D852" s="49"/>
      <c r="E852" s="49"/>
      <c r="F852" s="9">
        <v>42917</v>
      </c>
      <c r="G852" s="9">
        <v>43100</v>
      </c>
      <c r="H852" s="49"/>
      <c r="I852" s="6"/>
      <c r="J852" s="6"/>
      <c r="K852" s="6"/>
      <c r="L852" s="6">
        <v>140.32</v>
      </c>
      <c r="M852" s="6">
        <v>33.5</v>
      </c>
      <c r="N852" s="6">
        <v>1780.33</v>
      </c>
      <c r="O852" s="54"/>
    </row>
    <row r="853" spans="1:15" x14ac:dyDescent="0.25">
      <c r="A853" s="47" t="s">
        <v>31</v>
      </c>
      <c r="B853" s="47" t="s">
        <v>110</v>
      </c>
      <c r="C853" s="47" t="s">
        <v>82</v>
      </c>
      <c r="D853" s="51">
        <v>42338</v>
      </c>
      <c r="E853" s="51" t="s">
        <v>293</v>
      </c>
      <c r="F853" s="9">
        <v>42736</v>
      </c>
      <c r="G853" s="9">
        <v>42916</v>
      </c>
      <c r="H853" s="47" t="s">
        <v>493</v>
      </c>
      <c r="I853" s="6">
        <f>K853*0.06+J853</f>
        <v>167.20819999999998</v>
      </c>
      <c r="J853" s="6">
        <v>28.58</v>
      </c>
      <c r="K853" s="6">
        <v>2310.4699999999998</v>
      </c>
      <c r="L853" s="3"/>
      <c r="M853" s="3"/>
      <c r="N853" s="3"/>
      <c r="O853" s="53"/>
    </row>
    <row r="854" spans="1:15" x14ac:dyDescent="0.25">
      <c r="A854" s="46"/>
      <c r="B854" s="46"/>
      <c r="C854" s="46"/>
      <c r="D854" s="52"/>
      <c r="E854" s="52"/>
      <c r="F854" s="9">
        <v>42917</v>
      </c>
      <c r="G854" s="9">
        <v>43100</v>
      </c>
      <c r="H854" s="48"/>
      <c r="I854" s="6">
        <f>K854*0.06+J854</f>
        <v>168.22819999999999</v>
      </c>
      <c r="J854" s="6">
        <v>29.6</v>
      </c>
      <c r="K854" s="6">
        <v>2310.4699999999998</v>
      </c>
      <c r="L854" s="3"/>
      <c r="M854" s="3"/>
      <c r="N854" s="3"/>
      <c r="O854" s="54"/>
    </row>
    <row r="855" spans="1:15" x14ac:dyDescent="0.25">
      <c r="A855" s="46"/>
      <c r="B855" s="46"/>
      <c r="C855" s="46"/>
      <c r="D855" s="49">
        <v>42723</v>
      </c>
      <c r="E855" s="49" t="s">
        <v>491</v>
      </c>
      <c r="F855" s="9">
        <v>42736</v>
      </c>
      <c r="G855" s="9">
        <v>42916</v>
      </c>
      <c r="H855" s="49"/>
      <c r="I855" s="6"/>
      <c r="J855" s="6"/>
      <c r="K855" s="6"/>
      <c r="L855" s="6">
        <v>135.18</v>
      </c>
      <c r="M855" s="6">
        <v>22.07</v>
      </c>
      <c r="N855" s="6">
        <v>1885.1</v>
      </c>
      <c r="O855" s="53" t="s">
        <v>39</v>
      </c>
    </row>
    <row r="856" spans="1:15" x14ac:dyDescent="0.25">
      <c r="A856" s="46"/>
      <c r="B856" s="46"/>
      <c r="C856" s="46"/>
      <c r="D856" s="49"/>
      <c r="E856" s="49"/>
      <c r="F856" s="9">
        <v>42917</v>
      </c>
      <c r="G856" s="9">
        <v>43100</v>
      </c>
      <c r="H856" s="49"/>
      <c r="I856" s="6"/>
      <c r="J856" s="6"/>
      <c r="K856" s="6"/>
      <c r="L856" s="6">
        <v>140.32</v>
      </c>
      <c r="M856" s="6">
        <v>22.91</v>
      </c>
      <c r="N856" s="6">
        <v>1956.75</v>
      </c>
      <c r="O856" s="90"/>
    </row>
    <row r="857" spans="1:15" x14ac:dyDescent="0.25">
      <c r="A857" s="46"/>
      <c r="B857" s="46"/>
      <c r="C857" s="46"/>
      <c r="D857" s="49">
        <v>42723</v>
      </c>
      <c r="E857" s="49" t="s">
        <v>491</v>
      </c>
      <c r="F857" s="9">
        <v>42736</v>
      </c>
      <c r="G857" s="9">
        <v>42916</v>
      </c>
      <c r="H857" s="49"/>
      <c r="I857" s="6"/>
      <c r="J857" s="6"/>
      <c r="K857" s="6"/>
      <c r="L857" s="6">
        <v>135.18</v>
      </c>
      <c r="M857" s="6">
        <v>30.5</v>
      </c>
      <c r="N857" s="6">
        <v>1744.68</v>
      </c>
      <c r="O857" s="53" t="s">
        <v>275</v>
      </c>
    </row>
    <row r="858" spans="1:15" x14ac:dyDescent="0.25">
      <c r="A858" s="48"/>
      <c r="B858" s="48"/>
      <c r="C858" s="48"/>
      <c r="D858" s="49"/>
      <c r="E858" s="49"/>
      <c r="F858" s="9">
        <v>42917</v>
      </c>
      <c r="G858" s="9">
        <v>43100</v>
      </c>
      <c r="H858" s="49"/>
      <c r="I858" s="6"/>
      <c r="J858" s="6"/>
      <c r="K858" s="6"/>
      <c r="L858" s="6">
        <v>140.32</v>
      </c>
      <c r="M858" s="6">
        <v>31.56</v>
      </c>
      <c r="N858" s="6">
        <v>1812.67</v>
      </c>
      <c r="O858" s="54"/>
    </row>
    <row r="859" spans="1:15" x14ac:dyDescent="0.25">
      <c r="A859" s="47" t="s">
        <v>31</v>
      </c>
      <c r="B859" s="47" t="s">
        <v>111</v>
      </c>
      <c r="C859" s="47" t="s">
        <v>82</v>
      </c>
      <c r="D859" s="51">
        <v>42338</v>
      </c>
      <c r="E859" s="51" t="s">
        <v>293</v>
      </c>
      <c r="F859" s="9">
        <v>42736</v>
      </c>
      <c r="G859" s="9">
        <v>42916</v>
      </c>
      <c r="H859" s="47" t="s">
        <v>493</v>
      </c>
      <c r="I859" s="6">
        <f>K859*0.06+J859</f>
        <v>167.20819999999998</v>
      </c>
      <c r="J859" s="6">
        <v>28.58</v>
      </c>
      <c r="K859" s="6">
        <v>2310.4699999999998</v>
      </c>
      <c r="L859" s="3"/>
      <c r="M859" s="3"/>
      <c r="N859" s="3"/>
      <c r="O859" s="53"/>
    </row>
    <row r="860" spans="1:15" x14ac:dyDescent="0.25">
      <c r="A860" s="46"/>
      <c r="B860" s="46"/>
      <c r="C860" s="46"/>
      <c r="D860" s="52"/>
      <c r="E860" s="52"/>
      <c r="F860" s="9">
        <v>42917</v>
      </c>
      <c r="G860" s="9">
        <v>43100</v>
      </c>
      <c r="H860" s="48"/>
      <c r="I860" s="6">
        <f>K860*0.06+J860</f>
        <v>168.22819999999999</v>
      </c>
      <c r="J860" s="6">
        <v>29.6</v>
      </c>
      <c r="K860" s="6">
        <v>2310.4699999999998</v>
      </c>
      <c r="L860" s="3"/>
      <c r="M860" s="3"/>
      <c r="N860" s="3"/>
      <c r="O860" s="54"/>
    </row>
    <row r="861" spans="1:15" x14ac:dyDescent="0.25">
      <c r="A861" s="46"/>
      <c r="B861" s="46"/>
      <c r="C861" s="46"/>
      <c r="D861" s="49">
        <v>42723</v>
      </c>
      <c r="E861" s="49" t="s">
        <v>491</v>
      </c>
      <c r="F861" s="9">
        <v>42736</v>
      </c>
      <c r="G861" s="9">
        <v>42916</v>
      </c>
      <c r="H861" s="49"/>
      <c r="I861" s="6"/>
      <c r="J861" s="6"/>
      <c r="K861" s="6"/>
      <c r="L861" s="6">
        <v>135.18</v>
      </c>
      <c r="M861" s="6">
        <v>22.07</v>
      </c>
      <c r="N861" s="6">
        <v>1885.1</v>
      </c>
      <c r="O861" s="53" t="s">
        <v>39</v>
      </c>
    </row>
    <row r="862" spans="1:15" x14ac:dyDescent="0.25">
      <c r="A862" s="46"/>
      <c r="B862" s="46"/>
      <c r="C862" s="46"/>
      <c r="D862" s="49"/>
      <c r="E862" s="49"/>
      <c r="F862" s="9">
        <v>42917</v>
      </c>
      <c r="G862" s="9">
        <v>43100</v>
      </c>
      <c r="H862" s="49"/>
      <c r="I862" s="6"/>
      <c r="J862" s="6"/>
      <c r="K862" s="6"/>
      <c r="L862" s="6">
        <v>140.32</v>
      </c>
      <c r="M862" s="6">
        <v>22.91</v>
      </c>
      <c r="N862" s="6">
        <v>1956.75</v>
      </c>
      <c r="O862" s="90"/>
    </row>
    <row r="863" spans="1:15" x14ac:dyDescent="0.25">
      <c r="A863" s="46"/>
      <c r="B863" s="46"/>
      <c r="C863" s="46"/>
      <c r="D863" s="49">
        <v>42723</v>
      </c>
      <c r="E863" s="49" t="s">
        <v>491</v>
      </c>
      <c r="F863" s="9">
        <v>42736</v>
      </c>
      <c r="G863" s="9">
        <v>42916</v>
      </c>
      <c r="H863" s="49"/>
      <c r="I863" s="6"/>
      <c r="J863" s="6"/>
      <c r="K863" s="6"/>
      <c r="L863" s="6">
        <v>135.18</v>
      </c>
      <c r="M863" s="6">
        <v>32.369999999999997</v>
      </c>
      <c r="N863" s="6">
        <v>1713.51</v>
      </c>
      <c r="O863" s="53" t="s">
        <v>275</v>
      </c>
    </row>
    <row r="864" spans="1:15" x14ac:dyDescent="0.25">
      <c r="A864" s="48"/>
      <c r="B864" s="48"/>
      <c r="C864" s="48"/>
      <c r="D864" s="49"/>
      <c r="E864" s="49"/>
      <c r="F864" s="9">
        <v>42917</v>
      </c>
      <c r="G864" s="9">
        <v>43100</v>
      </c>
      <c r="H864" s="49"/>
      <c r="I864" s="6"/>
      <c r="J864" s="6"/>
      <c r="K864" s="6"/>
      <c r="L864" s="6">
        <v>140.32</v>
      </c>
      <c r="M864" s="6">
        <v>33.5</v>
      </c>
      <c r="N864" s="6">
        <v>1780.33</v>
      </c>
      <c r="O864" s="54"/>
    </row>
    <row r="865" spans="1:15" x14ac:dyDescent="0.25">
      <c r="A865" s="47" t="s">
        <v>31</v>
      </c>
      <c r="B865" s="47" t="s">
        <v>112</v>
      </c>
      <c r="C865" s="47" t="s">
        <v>82</v>
      </c>
      <c r="D865" s="51">
        <v>42338</v>
      </c>
      <c r="E865" s="51" t="s">
        <v>293</v>
      </c>
      <c r="F865" s="9">
        <v>42736</v>
      </c>
      <c r="G865" s="9">
        <v>42916</v>
      </c>
      <c r="H865" s="47" t="s">
        <v>493</v>
      </c>
      <c r="I865" s="6">
        <f>K865*0.06+J865</f>
        <v>167.20819999999998</v>
      </c>
      <c r="J865" s="6">
        <v>28.58</v>
      </c>
      <c r="K865" s="6">
        <v>2310.4699999999998</v>
      </c>
      <c r="L865" s="3"/>
      <c r="M865" s="3"/>
      <c r="N865" s="3"/>
      <c r="O865" s="53"/>
    </row>
    <row r="866" spans="1:15" x14ac:dyDescent="0.25">
      <c r="A866" s="46"/>
      <c r="B866" s="46"/>
      <c r="C866" s="46"/>
      <c r="D866" s="52"/>
      <c r="E866" s="52"/>
      <c r="F866" s="9">
        <v>42917</v>
      </c>
      <c r="G866" s="9">
        <v>43100</v>
      </c>
      <c r="H866" s="48"/>
      <c r="I866" s="6">
        <f>K866*0.06+J866</f>
        <v>168.22819999999999</v>
      </c>
      <c r="J866" s="6">
        <v>29.6</v>
      </c>
      <c r="K866" s="6">
        <v>2310.4699999999998</v>
      </c>
      <c r="L866" s="3"/>
      <c r="M866" s="3"/>
      <c r="N866" s="3"/>
      <c r="O866" s="54"/>
    </row>
    <row r="867" spans="1:15" x14ac:dyDescent="0.25">
      <c r="A867" s="46"/>
      <c r="B867" s="46"/>
      <c r="C867" s="46"/>
      <c r="D867" s="49">
        <v>42723</v>
      </c>
      <c r="E867" s="49" t="s">
        <v>491</v>
      </c>
      <c r="F867" s="9">
        <v>42736</v>
      </c>
      <c r="G867" s="9">
        <v>42916</v>
      </c>
      <c r="H867" s="49"/>
      <c r="I867" s="6"/>
      <c r="J867" s="6"/>
      <c r="K867" s="6"/>
      <c r="L867" s="6">
        <v>135.18</v>
      </c>
      <c r="M867" s="6">
        <v>22.07</v>
      </c>
      <c r="N867" s="6">
        <v>1885.1</v>
      </c>
      <c r="O867" s="53" t="s">
        <v>39</v>
      </c>
    </row>
    <row r="868" spans="1:15" x14ac:dyDescent="0.25">
      <c r="A868" s="46"/>
      <c r="B868" s="46"/>
      <c r="C868" s="46"/>
      <c r="D868" s="49"/>
      <c r="E868" s="49"/>
      <c r="F868" s="9">
        <v>42917</v>
      </c>
      <c r="G868" s="9">
        <v>43100</v>
      </c>
      <c r="H868" s="49"/>
      <c r="I868" s="6"/>
      <c r="J868" s="6"/>
      <c r="K868" s="6"/>
      <c r="L868" s="6">
        <v>140.32</v>
      </c>
      <c r="M868" s="6">
        <v>22.91</v>
      </c>
      <c r="N868" s="6">
        <v>1956.75</v>
      </c>
      <c r="O868" s="90"/>
    </row>
    <row r="869" spans="1:15" x14ac:dyDescent="0.25">
      <c r="A869" s="47" t="s">
        <v>31</v>
      </c>
      <c r="B869" s="47" t="s">
        <v>113</v>
      </c>
      <c r="C869" s="47" t="s">
        <v>82</v>
      </c>
      <c r="D869" s="51">
        <v>42338</v>
      </c>
      <c r="E869" s="51" t="s">
        <v>293</v>
      </c>
      <c r="F869" s="9">
        <v>42736</v>
      </c>
      <c r="G869" s="9">
        <v>42916</v>
      </c>
      <c r="H869" s="47" t="s">
        <v>493</v>
      </c>
      <c r="I869" s="6">
        <f>K869*0.06+J869</f>
        <v>167.20819999999998</v>
      </c>
      <c r="J869" s="6">
        <v>28.58</v>
      </c>
      <c r="K869" s="6">
        <v>2310.4699999999998</v>
      </c>
      <c r="L869" s="3"/>
      <c r="M869" s="3"/>
      <c r="N869" s="3"/>
      <c r="O869" s="53"/>
    </row>
    <row r="870" spans="1:15" x14ac:dyDescent="0.25">
      <c r="A870" s="46"/>
      <c r="B870" s="46"/>
      <c r="C870" s="46"/>
      <c r="D870" s="52"/>
      <c r="E870" s="52"/>
      <c r="F870" s="9">
        <v>42917</v>
      </c>
      <c r="G870" s="9">
        <v>43100</v>
      </c>
      <c r="H870" s="48"/>
      <c r="I870" s="6">
        <f>K870*0.06+J870</f>
        <v>168.22819999999999</v>
      </c>
      <c r="J870" s="6">
        <v>29.6</v>
      </c>
      <c r="K870" s="6">
        <v>2310.4699999999998</v>
      </c>
      <c r="L870" s="3"/>
      <c r="M870" s="3"/>
      <c r="N870" s="3"/>
      <c r="O870" s="54"/>
    </row>
    <row r="871" spans="1:15" x14ac:dyDescent="0.25">
      <c r="A871" s="46"/>
      <c r="B871" s="46"/>
      <c r="C871" s="46"/>
      <c r="D871" s="49">
        <v>42723</v>
      </c>
      <c r="E871" s="49" t="s">
        <v>491</v>
      </c>
      <c r="F871" s="9">
        <v>42736</v>
      </c>
      <c r="G871" s="9">
        <v>42916</v>
      </c>
      <c r="H871" s="49"/>
      <c r="I871" s="6"/>
      <c r="J871" s="6"/>
      <c r="K871" s="6"/>
      <c r="L871" s="6">
        <v>135.18</v>
      </c>
      <c r="M871" s="6">
        <v>22.07</v>
      </c>
      <c r="N871" s="6">
        <v>1885.1</v>
      </c>
      <c r="O871" s="53" t="s">
        <v>39</v>
      </c>
    </row>
    <row r="872" spans="1:15" x14ac:dyDescent="0.25">
      <c r="A872" s="46"/>
      <c r="B872" s="46"/>
      <c r="C872" s="46"/>
      <c r="D872" s="49"/>
      <c r="E872" s="49"/>
      <c r="F872" s="9">
        <v>42917</v>
      </c>
      <c r="G872" s="9">
        <v>43100</v>
      </c>
      <c r="H872" s="49"/>
      <c r="I872" s="6"/>
      <c r="J872" s="6"/>
      <c r="K872" s="6"/>
      <c r="L872" s="6">
        <v>140.32</v>
      </c>
      <c r="M872" s="6">
        <v>22.91</v>
      </c>
      <c r="N872" s="6">
        <v>1956.75</v>
      </c>
      <c r="O872" s="90"/>
    </row>
    <row r="873" spans="1:15" x14ac:dyDescent="0.25">
      <c r="A873" s="44" t="s">
        <v>31</v>
      </c>
      <c r="B873" s="44" t="s">
        <v>105</v>
      </c>
      <c r="C873" s="44" t="s">
        <v>88</v>
      </c>
      <c r="D873" s="51">
        <v>42334</v>
      </c>
      <c r="E873" s="51" t="s">
        <v>295</v>
      </c>
      <c r="F873" s="9">
        <v>42736</v>
      </c>
      <c r="G873" s="9">
        <v>42916</v>
      </c>
      <c r="H873" s="49"/>
      <c r="I873" s="6">
        <f>K873*0.06+J873</f>
        <v>103.28</v>
      </c>
      <c r="J873" s="6">
        <v>5.18</v>
      </c>
      <c r="K873" s="6">
        <v>1635</v>
      </c>
      <c r="L873" s="3"/>
      <c r="M873" s="3"/>
      <c r="N873" s="3"/>
      <c r="O873" s="53"/>
    </row>
    <row r="874" spans="1:15" x14ac:dyDescent="0.25">
      <c r="A874" s="44"/>
      <c r="B874" s="44"/>
      <c r="C874" s="44"/>
      <c r="D874" s="52"/>
      <c r="E874" s="52"/>
      <c r="F874" s="9">
        <v>42917</v>
      </c>
      <c r="G874" s="9">
        <v>43100</v>
      </c>
      <c r="H874" s="49"/>
      <c r="I874" s="6">
        <f>K874*0.06+J874</f>
        <v>108.96</v>
      </c>
      <c r="J874" s="6">
        <v>5.31</v>
      </c>
      <c r="K874" s="6">
        <v>1727.5</v>
      </c>
      <c r="L874" s="3"/>
      <c r="M874" s="3"/>
      <c r="N874" s="3"/>
      <c r="O874" s="54"/>
    </row>
    <row r="875" spans="1:15" x14ac:dyDescent="0.25">
      <c r="A875" s="44"/>
      <c r="B875" s="44"/>
      <c r="C875" s="44"/>
      <c r="D875" s="49">
        <v>42723</v>
      </c>
      <c r="E875" s="49" t="s">
        <v>491</v>
      </c>
      <c r="F875" s="9">
        <v>42736</v>
      </c>
      <c r="G875" s="9">
        <v>42916</v>
      </c>
      <c r="H875" s="49"/>
      <c r="I875" s="6"/>
      <c r="J875" s="6"/>
      <c r="K875" s="6"/>
      <c r="L875" s="6">
        <v>101.82</v>
      </c>
      <c r="M875" s="6">
        <v>5.1100000000000003</v>
      </c>
      <c r="N875" s="6">
        <v>1611.89</v>
      </c>
      <c r="O875" s="106"/>
    </row>
    <row r="876" spans="1:15" x14ac:dyDescent="0.25">
      <c r="A876" s="44"/>
      <c r="B876" s="44"/>
      <c r="C876" s="44"/>
      <c r="D876" s="49"/>
      <c r="E876" s="49"/>
      <c r="F876" s="9">
        <v>42917</v>
      </c>
      <c r="G876" s="9">
        <v>43100</v>
      </c>
      <c r="H876" s="49"/>
      <c r="I876" s="6"/>
      <c r="J876" s="6"/>
      <c r="K876" s="6"/>
      <c r="L876" s="6">
        <v>105.28</v>
      </c>
      <c r="M876" s="6">
        <v>5.28</v>
      </c>
      <c r="N876" s="6">
        <v>1666.69</v>
      </c>
      <c r="O876" s="107"/>
    </row>
    <row r="877" spans="1:15" ht="40.5" customHeight="1" x14ac:dyDescent="0.25">
      <c r="A877" s="94" t="s">
        <v>528</v>
      </c>
      <c r="B877" s="95"/>
      <c r="C877" s="95"/>
      <c r="D877" s="95"/>
      <c r="E877" s="95"/>
      <c r="F877" s="95"/>
      <c r="G877" s="95"/>
      <c r="H877" s="95"/>
      <c r="I877" s="95"/>
      <c r="J877" s="95"/>
      <c r="K877" s="95"/>
      <c r="L877" s="95"/>
      <c r="M877" s="95"/>
      <c r="N877" s="95"/>
      <c r="O877" s="96"/>
    </row>
    <row r="878" spans="1:15" ht="15" customHeight="1" x14ac:dyDescent="0.25">
      <c r="A878" s="47" t="s">
        <v>521</v>
      </c>
      <c r="B878" s="97" t="s">
        <v>522</v>
      </c>
      <c r="C878" s="98"/>
      <c r="D878" s="98"/>
      <c r="E878" s="98"/>
      <c r="F878" s="98"/>
      <c r="G878" s="98"/>
      <c r="H878" s="98"/>
      <c r="I878" s="98"/>
      <c r="J878" s="98"/>
      <c r="K878" s="98"/>
      <c r="L878" s="98"/>
      <c r="M878" s="98"/>
      <c r="N878" s="98"/>
      <c r="O878" s="99"/>
    </row>
    <row r="879" spans="1:15" x14ac:dyDescent="0.25">
      <c r="A879" s="46"/>
      <c r="B879" s="100"/>
      <c r="C879" s="101"/>
      <c r="D879" s="101"/>
      <c r="E879" s="101"/>
      <c r="F879" s="101"/>
      <c r="G879" s="101"/>
      <c r="H879" s="101"/>
      <c r="I879" s="101"/>
      <c r="J879" s="101"/>
      <c r="K879" s="101"/>
      <c r="L879" s="101"/>
      <c r="M879" s="101"/>
      <c r="N879" s="101"/>
      <c r="O879" s="102"/>
    </row>
    <row r="880" spans="1:15" x14ac:dyDescent="0.25">
      <c r="A880" s="48"/>
      <c r="B880" s="103"/>
      <c r="C880" s="104"/>
      <c r="D880" s="104"/>
      <c r="E880" s="104"/>
      <c r="F880" s="104"/>
      <c r="G880" s="104"/>
      <c r="H880" s="104"/>
      <c r="I880" s="104"/>
      <c r="J880" s="104"/>
      <c r="K880" s="104"/>
      <c r="L880" s="104"/>
      <c r="M880" s="104"/>
      <c r="N880" s="104"/>
      <c r="O880" s="105"/>
    </row>
  </sheetData>
  <mergeCells count="2135">
    <mergeCell ref="A877:O877"/>
    <mergeCell ref="B878:O880"/>
    <mergeCell ref="O875:O876"/>
    <mergeCell ref="B5:O5"/>
    <mergeCell ref="B38:O38"/>
    <mergeCell ref="B231:O231"/>
    <mergeCell ref="B240:O240"/>
    <mergeCell ref="B299:O299"/>
    <mergeCell ref="B340:O340"/>
    <mergeCell ref="D574:D575"/>
    <mergeCell ref="E574:E575"/>
    <mergeCell ref="H847:H848"/>
    <mergeCell ref="O847:O848"/>
    <mergeCell ref="A843:A846"/>
    <mergeCell ref="B767:O767"/>
    <mergeCell ref="B812:O812"/>
    <mergeCell ref="O865:O866"/>
    <mergeCell ref="A847:A852"/>
    <mergeCell ref="B847:B852"/>
    <mergeCell ref="C847:C852"/>
    <mergeCell ref="D847:D848"/>
    <mergeCell ref="E847:E848"/>
    <mergeCell ref="A865:A868"/>
    <mergeCell ref="B865:B868"/>
    <mergeCell ref="C865:C868"/>
    <mergeCell ref="D865:D866"/>
    <mergeCell ref="E865:E866"/>
    <mergeCell ref="H865:H866"/>
    <mergeCell ref="B873:B876"/>
    <mergeCell ref="C873:C876"/>
    <mergeCell ref="D873:D874"/>
    <mergeCell ref="E873:E874"/>
    <mergeCell ref="H873:H874"/>
    <mergeCell ref="O873:O874"/>
    <mergeCell ref="O59:O60"/>
    <mergeCell ref="O55:O56"/>
    <mergeCell ref="H55:H56"/>
    <mergeCell ref="H57:H60"/>
    <mergeCell ref="B205:B210"/>
    <mergeCell ref="C205:C210"/>
    <mergeCell ref="D205:D206"/>
    <mergeCell ref="E205:E206"/>
    <mergeCell ref="O869:O870"/>
    <mergeCell ref="D871:D872"/>
    <mergeCell ref="E871:E872"/>
    <mergeCell ref="H871:H872"/>
    <mergeCell ref="O871:O872"/>
    <mergeCell ref="D867:D868"/>
    <mergeCell ref="E867:E868"/>
    <mergeCell ref="H867:H868"/>
    <mergeCell ref="O867:O868"/>
    <mergeCell ref="D875:D876"/>
    <mergeCell ref="E875:E876"/>
    <mergeCell ref="H875:H876"/>
    <mergeCell ref="B859:B864"/>
    <mergeCell ref="C859:C864"/>
    <mergeCell ref="D859:D860"/>
    <mergeCell ref="E859:E860"/>
    <mergeCell ref="A869:A872"/>
    <mergeCell ref="B869:B872"/>
    <mergeCell ref="C869:C872"/>
    <mergeCell ref="D869:D870"/>
    <mergeCell ref="E869:E870"/>
    <mergeCell ref="H869:H870"/>
    <mergeCell ref="A873:A876"/>
    <mergeCell ref="O853:O854"/>
    <mergeCell ref="D855:D856"/>
    <mergeCell ref="E855:E856"/>
    <mergeCell ref="H855:H856"/>
    <mergeCell ref="O855:O856"/>
    <mergeCell ref="D857:D858"/>
    <mergeCell ref="E857:E858"/>
    <mergeCell ref="H857:H858"/>
    <mergeCell ref="O857:O858"/>
    <mergeCell ref="A853:A858"/>
    <mergeCell ref="B853:B858"/>
    <mergeCell ref="C853:C858"/>
    <mergeCell ref="D853:D854"/>
    <mergeCell ref="E853:E854"/>
    <mergeCell ref="H853:H854"/>
    <mergeCell ref="O859:O860"/>
    <mergeCell ref="D861:D862"/>
    <mergeCell ref="E861:E862"/>
    <mergeCell ref="H861:H862"/>
    <mergeCell ref="O861:O862"/>
    <mergeCell ref="D863:D864"/>
    <mergeCell ref="E863:E864"/>
    <mergeCell ref="H863:H864"/>
    <mergeCell ref="O863:O864"/>
    <mergeCell ref="A859:A864"/>
    <mergeCell ref="H859:H860"/>
    <mergeCell ref="B843:B846"/>
    <mergeCell ref="C843:C846"/>
    <mergeCell ref="D843:D844"/>
    <mergeCell ref="E843:E844"/>
    <mergeCell ref="H843:H844"/>
    <mergeCell ref="O843:O844"/>
    <mergeCell ref="D845:D846"/>
    <mergeCell ref="E845:E846"/>
    <mergeCell ref="H845:H846"/>
    <mergeCell ref="O845:O846"/>
    <mergeCell ref="D849:D850"/>
    <mergeCell ref="E849:E850"/>
    <mergeCell ref="H849:H850"/>
    <mergeCell ref="O849:O850"/>
    <mergeCell ref="D851:D852"/>
    <mergeCell ref="E851:E852"/>
    <mergeCell ref="H851:H852"/>
    <mergeCell ref="O851:O852"/>
    <mergeCell ref="H835:H836"/>
    <mergeCell ref="O835:O836"/>
    <mergeCell ref="D837:D838"/>
    <mergeCell ref="E837:E838"/>
    <mergeCell ref="H837:H838"/>
    <mergeCell ref="O837:O838"/>
    <mergeCell ref="O839:O840"/>
    <mergeCell ref="D841:D842"/>
    <mergeCell ref="E841:E842"/>
    <mergeCell ref="H841:H842"/>
    <mergeCell ref="O841:O842"/>
    <mergeCell ref="A835:A838"/>
    <mergeCell ref="B835:B838"/>
    <mergeCell ref="C835:C838"/>
    <mergeCell ref="D835:D836"/>
    <mergeCell ref="E835:E836"/>
    <mergeCell ref="A839:A842"/>
    <mergeCell ref="B839:B842"/>
    <mergeCell ref="C839:C842"/>
    <mergeCell ref="D839:D840"/>
    <mergeCell ref="E839:E840"/>
    <mergeCell ref="H839:H840"/>
    <mergeCell ref="E827:E828"/>
    <mergeCell ref="H827:H828"/>
    <mergeCell ref="O827:O828"/>
    <mergeCell ref="D829:D830"/>
    <mergeCell ref="E829:E830"/>
    <mergeCell ref="H829:H830"/>
    <mergeCell ref="O829:O830"/>
    <mergeCell ref="H823:H824"/>
    <mergeCell ref="O823:O824"/>
    <mergeCell ref="D825:D826"/>
    <mergeCell ref="E825:E826"/>
    <mergeCell ref="H825:H826"/>
    <mergeCell ref="O825:O826"/>
    <mergeCell ref="H831:H832"/>
    <mergeCell ref="O831:O832"/>
    <mergeCell ref="D833:D834"/>
    <mergeCell ref="E833:E834"/>
    <mergeCell ref="H833:H834"/>
    <mergeCell ref="O833:O834"/>
    <mergeCell ref="O737:O738"/>
    <mergeCell ref="A790:A793"/>
    <mergeCell ref="A831:A834"/>
    <mergeCell ref="B831:B834"/>
    <mergeCell ref="C831:C834"/>
    <mergeCell ref="D831:D832"/>
    <mergeCell ref="E831:E832"/>
    <mergeCell ref="A827:A830"/>
    <mergeCell ref="B827:B830"/>
    <mergeCell ref="C827:C830"/>
    <mergeCell ref="D827:D828"/>
    <mergeCell ref="C790:C793"/>
    <mergeCell ref="C794:C797"/>
    <mergeCell ref="D735:D736"/>
    <mergeCell ref="E735:E736"/>
    <mergeCell ref="D737:D738"/>
    <mergeCell ref="D739:D742"/>
    <mergeCell ref="A823:A826"/>
    <mergeCell ref="B823:B826"/>
    <mergeCell ref="C823:C826"/>
    <mergeCell ref="D823:D824"/>
    <mergeCell ref="E823:E824"/>
    <mergeCell ref="A819:A822"/>
    <mergeCell ref="B819:B822"/>
    <mergeCell ref="C819:C822"/>
    <mergeCell ref="D819:D820"/>
    <mergeCell ref="E819:E820"/>
    <mergeCell ref="E790:E791"/>
    <mergeCell ref="D790:D791"/>
    <mergeCell ref="C802:C807"/>
    <mergeCell ref="D802:D803"/>
    <mergeCell ref="E802:E803"/>
    <mergeCell ref="O790:O791"/>
    <mergeCell ref="E815:E816"/>
    <mergeCell ref="E813:E814"/>
    <mergeCell ref="D817:D818"/>
    <mergeCell ref="D815:D816"/>
    <mergeCell ref="D813:D814"/>
    <mergeCell ref="E817:E818"/>
    <mergeCell ref="H790:H791"/>
    <mergeCell ref="H794:H795"/>
    <mergeCell ref="H796:H797"/>
    <mergeCell ref="H798:H799"/>
    <mergeCell ref="H800:H801"/>
    <mergeCell ref="H815:H816"/>
    <mergeCell ref="H750:H751"/>
    <mergeCell ref="O782:O783"/>
    <mergeCell ref="H782:H783"/>
    <mergeCell ref="H784:H785"/>
    <mergeCell ref="H786:H787"/>
    <mergeCell ref="H788:H789"/>
    <mergeCell ref="O784:O785"/>
    <mergeCell ref="O786:O787"/>
    <mergeCell ref="O788:O789"/>
    <mergeCell ref="D806:D807"/>
    <mergeCell ref="B760:O760"/>
    <mergeCell ref="H743:H744"/>
    <mergeCell ref="O719:O720"/>
    <mergeCell ref="H748:H749"/>
    <mergeCell ref="H819:H820"/>
    <mergeCell ref="O819:O820"/>
    <mergeCell ref="D821:D822"/>
    <mergeCell ref="E821:E822"/>
    <mergeCell ref="H821:H822"/>
    <mergeCell ref="O821:O822"/>
    <mergeCell ref="E439:E440"/>
    <mergeCell ref="E443:E444"/>
    <mergeCell ref="E447:E448"/>
    <mergeCell ref="O502:O503"/>
    <mergeCell ref="H504:H505"/>
    <mergeCell ref="O504:O505"/>
    <mergeCell ref="O445:O446"/>
    <mergeCell ref="O455:O456"/>
    <mergeCell ref="O457:O458"/>
    <mergeCell ref="O459:O460"/>
    <mergeCell ref="H465:H466"/>
    <mergeCell ref="H467:H468"/>
    <mergeCell ref="H469:H470"/>
    <mergeCell ref="O461:O462"/>
    <mergeCell ref="O463:O464"/>
    <mergeCell ref="O465:O466"/>
    <mergeCell ref="O469:O470"/>
    <mergeCell ref="E472:E473"/>
    <mergeCell ref="D476:D477"/>
    <mergeCell ref="D474:D475"/>
    <mergeCell ref="D472:D473"/>
    <mergeCell ref="D583:D584"/>
    <mergeCell ref="E583:E584"/>
    <mergeCell ref="O774:O775"/>
    <mergeCell ref="O776:O777"/>
    <mergeCell ref="O778:O779"/>
    <mergeCell ref="O780:O781"/>
    <mergeCell ref="O770:O773"/>
    <mergeCell ref="O328:O329"/>
    <mergeCell ref="O336:O337"/>
    <mergeCell ref="O351:O352"/>
    <mergeCell ref="O433:O434"/>
    <mergeCell ref="O763:O764"/>
    <mergeCell ref="H770:H771"/>
    <mergeCell ref="H772:H773"/>
    <mergeCell ref="H774:H775"/>
    <mergeCell ref="H776:H777"/>
    <mergeCell ref="H778:H779"/>
    <mergeCell ref="H780:H781"/>
    <mergeCell ref="O758:O759"/>
    <mergeCell ref="H763:H764"/>
    <mergeCell ref="H765:H766"/>
    <mergeCell ref="H761:H762"/>
    <mergeCell ref="O765:O766"/>
    <mergeCell ref="H699:H700"/>
    <mergeCell ref="H701:H702"/>
    <mergeCell ref="O689:O692"/>
    <mergeCell ref="H685:H686"/>
    <mergeCell ref="H609:H610"/>
    <mergeCell ref="O583:O584"/>
    <mergeCell ref="O585:O586"/>
    <mergeCell ref="O587:O588"/>
    <mergeCell ref="H583:H584"/>
    <mergeCell ref="O739:O740"/>
    <mergeCell ref="O743:O746"/>
    <mergeCell ref="O792:O793"/>
    <mergeCell ref="O796:O797"/>
    <mergeCell ref="O798:O799"/>
    <mergeCell ref="O800:O801"/>
    <mergeCell ref="H792:H793"/>
    <mergeCell ref="H813:H814"/>
    <mergeCell ref="O808:O809"/>
    <mergeCell ref="H733:H734"/>
    <mergeCell ref="H735:H736"/>
    <mergeCell ref="B711:B712"/>
    <mergeCell ref="D711:D712"/>
    <mergeCell ref="E711:E712"/>
    <mergeCell ref="A705:A712"/>
    <mergeCell ref="O725:O728"/>
    <mergeCell ref="D715:D716"/>
    <mergeCell ref="B725:B728"/>
    <mergeCell ref="O715:O716"/>
    <mergeCell ref="O717:O718"/>
    <mergeCell ref="H727:H728"/>
    <mergeCell ref="H725:H726"/>
    <mergeCell ref="O723:O724"/>
    <mergeCell ref="E715:E716"/>
    <mergeCell ref="A733:A736"/>
    <mergeCell ref="E713:E714"/>
    <mergeCell ref="E721:E724"/>
    <mergeCell ref="B733:B736"/>
    <mergeCell ref="C733:C736"/>
    <mergeCell ref="H715:H716"/>
    <mergeCell ref="A725:A728"/>
    <mergeCell ref="H768:H769"/>
    <mergeCell ref="H756:H757"/>
    <mergeCell ref="H758:H759"/>
    <mergeCell ref="O733:O734"/>
    <mergeCell ref="O735:O736"/>
    <mergeCell ref="O713:O714"/>
    <mergeCell ref="H707:H708"/>
    <mergeCell ref="H683:H684"/>
    <mergeCell ref="O697:O698"/>
    <mergeCell ref="O699:O700"/>
    <mergeCell ref="H689:H690"/>
    <mergeCell ref="H711:H712"/>
    <mergeCell ref="H687:H688"/>
    <mergeCell ref="C705:C712"/>
    <mergeCell ref="D709:D710"/>
    <mergeCell ref="E709:E710"/>
    <mergeCell ref="D695:D696"/>
    <mergeCell ref="E695:E696"/>
    <mergeCell ref="C701:C704"/>
    <mergeCell ref="O701:O702"/>
    <mergeCell ref="O703:O704"/>
    <mergeCell ref="O705:O706"/>
    <mergeCell ref="O707:O708"/>
    <mergeCell ref="D703:D704"/>
    <mergeCell ref="O683:O686"/>
    <mergeCell ref="O687:O688"/>
    <mergeCell ref="E687:E688"/>
    <mergeCell ref="E685:E686"/>
    <mergeCell ref="E683:E684"/>
    <mergeCell ref="D687:D688"/>
    <mergeCell ref="D685:D686"/>
    <mergeCell ref="H680:H681"/>
    <mergeCell ref="O674:O675"/>
    <mergeCell ref="O676:O677"/>
    <mergeCell ref="H672:H673"/>
    <mergeCell ref="O566:O567"/>
    <mergeCell ref="O568:O569"/>
    <mergeCell ref="O578:O579"/>
    <mergeCell ref="O580:O581"/>
    <mergeCell ref="O593:O594"/>
    <mergeCell ref="O607:O608"/>
    <mergeCell ref="O609:O610"/>
    <mergeCell ref="H595:H596"/>
    <mergeCell ref="E717:E720"/>
    <mergeCell ref="D701:D702"/>
    <mergeCell ref="D678:D679"/>
    <mergeCell ref="C713:C716"/>
    <mergeCell ref="H705:H706"/>
    <mergeCell ref="H713:H714"/>
    <mergeCell ref="D705:D706"/>
    <mergeCell ref="H703:H704"/>
    <mergeCell ref="O678:O681"/>
    <mergeCell ref="D585:D586"/>
    <mergeCell ref="E585:E586"/>
    <mergeCell ref="B582:O582"/>
    <mergeCell ref="B669:O669"/>
    <mergeCell ref="B682:O682"/>
    <mergeCell ref="O572:O573"/>
    <mergeCell ref="H564:H565"/>
    <mergeCell ref="O564:O565"/>
    <mergeCell ref="O547:O548"/>
    <mergeCell ref="O557:O558"/>
    <mergeCell ref="O539:O540"/>
    <mergeCell ref="O543:O544"/>
    <mergeCell ref="O533:O534"/>
    <mergeCell ref="H541:H542"/>
    <mergeCell ref="H555:H556"/>
    <mergeCell ref="H543:H546"/>
    <mergeCell ref="O545:O546"/>
    <mergeCell ref="O549:O550"/>
    <mergeCell ref="O589:O590"/>
    <mergeCell ref="O591:O592"/>
    <mergeCell ref="H585:H586"/>
    <mergeCell ref="H587:H588"/>
    <mergeCell ref="H589:H590"/>
    <mergeCell ref="H591:H592"/>
    <mergeCell ref="O570:O571"/>
    <mergeCell ref="H570:H571"/>
    <mergeCell ref="H566:H567"/>
    <mergeCell ref="H568:H569"/>
    <mergeCell ref="B563:O563"/>
    <mergeCell ref="O531:O532"/>
    <mergeCell ref="O541:O542"/>
    <mergeCell ref="H531:H532"/>
    <mergeCell ref="H533:H534"/>
    <mergeCell ref="O516:O517"/>
    <mergeCell ref="O518:O519"/>
    <mergeCell ref="O520:O521"/>
    <mergeCell ref="O522:O523"/>
    <mergeCell ref="O435:O436"/>
    <mergeCell ref="O437:O438"/>
    <mergeCell ref="O443:O444"/>
    <mergeCell ref="B471:O471"/>
    <mergeCell ref="H512:H513"/>
    <mergeCell ref="H514:H515"/>
    <mergeCell ref="O510:O511"/>
    <mergeCell ref="O512:O513"/>
    <mergeCell ref="O514:O515"/>
    <mergeCell ref="H439:H440"/>
    <mergeCell ref="O439:O440"/>
    <mergeCell ref="H506:H507"/>
    <mergeCell ref="O506:O507"/>
    <mergeCell ref="H463:H464"/>
    <mergeCell ref="H435:H436"/>
    <mergeCell ref="H437:H438"/>
    <mergeCell ref="H443:H444"/>
    <mergeCell ref="H445:H446"/>
    <mergeCell ref="O472:O475"/>
    <mergeCell ref="O476:O477"/>
    <mergeCell ref="O508:O509"/>
    <mergeCell ref="H529:H530"/>
    <mergeCell ref="O525:O528"/>
    <mergeCell ref="O529:O530"/>
    <mergeCell ref="H461:H462"/>
    <mergeCell ref="O451:O452"/>
    <mergeCell ref="H474:H475"/>
    <mergeCell ref="O467:O468"/>
    <mergeCell ref="H451:H452"/>
    <mergeCell ref="H476:H477"/>
    <mergeCell ref="O413:O414"/>
    <mergeCell ref="O423:O424"/>
    <mergeCell ref="O425:O426"/>
    <mergeCell ref="O427:O428"/>
    <mergeCell ref="O429:O430"/>
    <mergeCell ref="O431:O432"/>
    <mergeCell ref="O419:O420"/>
    <mergeCell ref="O421:O422"/>
    <mergeCell ref="H459:H460"/>
    <mergeCell ref="H441:H442"/>
    <mergeCell ref="O441:O442"/>
    <mergeCell ref="H419:H420"/>
    <mergeCell ref="H417:H418"/>
    <mergeCell ref="H494:H495"/>
    <mergeCell ref="H455:H456"/>
    <mergeCell ref="H457:H458"/>
    <mergeCell ref="O482:O483"/>
    <mergeCell ref="H498:H499"/>
    <mergeCell ref="O498:O499"/>
    <mergeCell ref="H527:H528"/>
    <mergeCell ref="H525:H526"/>
    <mergeCell ref="H389:H390"/>
    <mergeCell ref="H391:H392"/>
    <mergeCell ref="H373:H376"/>
    <mergeCell ref="O449:O450"/>
    <mergeCell ref="O453:O454"/>
    <mergeCell ref="O447:O448"/>
    <mergeCell ref="H433:H434"/>
    <mergeCell ref="H453:H454"/>
    <mergeCell ref="H425:H426"/>
    <mergeCell ref="H427:H428"/>
    <mergeCell ref="H429:H430"/>
    <mergeCell ref="O391:O392"/>
    <mergeCell ref="H415:H416"/>
    <mergeCell ref="O387:O388"/>
    <mergeCell ref="O353:O356"/>
    <mergeCell ref="O369:O370"/>
    <mergeCell ref="O371:O372"/>
    <mergeCell ref="O383:O384"/>
    <mergeCell ref="O385:O386"/>
    <mergeCell ref="O373:O374"/>
    <mergeCell ref="O381:O382"/>
    <mergeCell ref="O377:O378"/>
    <mergeCell ref="O402:O403"/>
    <mergeCell ref="O404:O405"/>
    <mergeCell ref="O406:O407"/>
    <mergeCell ref="O408:O409"/>
    <mergeCell ref="O411:O412"/>
    <mergeCell ref="H447:H448"/>
    <mergeCell ref="H449:H450"/>
    <mergeCell ref="O389:O390"/>
    <mergeCell ref="O394:O395"/>
    <mergeCell ref="O396:O397"/>
    <mergeCell ref="O398:O399"/>
    <mergeCell ref="O341:O344"/>
    <mergeCell ref="O324:O325"/>
    <mergeCell ref="O304:O307"/>
    <mergeCell ref="O310:O311"/>
    <mergeCell ref="O312:O313"/>
    <mergeCell ref="O400:O401"/>
    <mergeCell ref="O379:O380"/>
    <mergeCell ref="B393:O393"/>
    <mergeCell ref="O363:O364"/>
    <mergeCell ref="O365:O366"/>
    <mergeCell ref="O367:O368"/>
    <mergeCell ref="O308:O309"/>
    <mergeCell ref="O314:O315"/>
    <mergeCell ref="H351:H356"/>
    <mergeCell ref="H387:H388"/>
    <mergeCell ref="H308:H309"/>
    <mergeCell ref="H314:H331"/>
    <mergeCell ref="H345:H346"/>
    <mergeCell ref="H306:H307"/>
    <mergeCell ref="H343:H344"/>
    <mergeCell ref="H338:H339"/>
    <mergeCell ref="H332:H333"/>
    <mergeCell ref="H334:H335"/>
    <mergeCell ref="H336:H337"/>
    <mergeCell ref="H304:H305"/>
    <mergeCell ref="C332:C339"/>
    <mergeCell ref="E314:E331"/>
    <mergeCell ref="B328:B331"/>
    <mergeCell ref="O285:O286"/>
    <mergeCell ref="O326:O327"/>
    <mergeCell ref="O316:O317"/>
    <mergeCell ref="O318:O319"/>
    <mergeCell ref="O349:O350"/>
    <mergeCell ref="O271:O272"/>
    <mergeCell ref="O273:O274"/>
    <mergeCell ref="O275:O276"/>
    <mergeCell ref="O277:O278"/>
    <mergeCell ref="O279:O280"/>
    <mergeCell ref="O300:O301"/>
    <mergeCell ref="O281:O282"/>
    <mergeCell ref="O332:O333"/>
    <mergeCell ref="O334:O335"/>
    <mergeCell ref="O338:O339"/>
    <mergeCell ref="O330:O331"/>
    <mergeCell ref="O375:O376"/>
    <mergeCell ref="O347:O348"/>
    <mergeCell ref="O345:O346"/>
    <mergeCell ref="O357:O358"/>
    <mergeCell ref="O359:O360"/>
    <mergeCell ref="O361:O362"/>
    <mergeCell ref="O320:O321"/>
    <mergeCell ref="O265:O266"/>
    <mergeCell ref="O267:O268"/>
    <mergeCell ref="O269:O270"/>
    <mergeCell ref="D259:D260"/>
    <mergeCell ref="O249:O250"/>
    <mergeCell ref="O251:O252"/>
    <mergeCell ref="O253:O254"/>
    <mergeCell ref="O255:O256"/>
    <mergeCell ref="D251:D252"/>
    <mergeCell ref="O259:O260"/>
    <mergeCell ref="E269:E270"/>
    <mergeCell ref="D271:D272"/>
    <mergeCell ref="E259:E260"/>
    <mergeCell ref="H255:H256"/>
    <mergeCell ref="H257:H258"/>
    <mergeCell ref="D265:D266"/>
    <mergeCell ref="E265:E266"/>
    <mergeCell ref="O261:O262"/>
    <mergeCell ref="O263:O264"/>
    <mergeCell ref="D255:D256"/>
    <mergeCell ref="O223:O224"/>
    <mergeCell ref="O257:O258"/>
    <mergeCell ref="D241:D242"/>
    <mergeCell ref="E241:E242"/>
    <mergeCell ref="D245:D246"/>
    <mergeCell ref="E245:E246"/>
    <mergeCell ref="D243:D244"/>
    <mergeCell ref="E243:E244"/>
    <mergeCell ref="D257:D258"/>
    <mergeCell ref="E257:E258"/>
    <mergeCell ref="H267:H268"/>
    <mergeCell ref="H269:H270"/>
    <mergeCell ref="H271:H272"/>
    <mergeCell ref="H273:H274"/>
    <mergeCell ref="H275:H276"/>
    <mergeCell ref="H277:H278"/>
    <mergeCell ref="H143:H144"/>
    <mergeCell ref="H234:H235"/>
    <mergeCell ref="H236:H237"/>
    <mergeCell ref="E247:E248"/>
    <mergeCell ref="H263:H264"/>
    <mergeCell ref="H265:H266"/>
    <mergeCell ref="H249:H250"/>
    <mergeCell ref="H261:H262"/>
    <mergeCell ref="H259:H260"/>
    <mergeCell ref="O232:O233"/>
    <mergeCell ref="H238:H239"/>
    <mergeCell ref="D232:D235"/>
    <mergeCell ref="E232:E235"/>
    <mergeCell ref="O247:O248"/>
    <mergeCell ref="D247:D248"/>
    <mergeCell ref="O245:O246"/>
    <mergeCell ref="O238:O239"/>
    <mergeCell ref="D253:D254"/>
    <mergeCell ref="H141:H142"/>
    <mergeCell ref="O141:O142"/>
    <mergeCell ref="H251:H252"/>
    <mergeCell ref="H253:H254"/>
    <mergeCell ref="H247:H248"/>
    <mergeCell ref="H245:H246"/>
    <mergeCell ref="O236:O237"/>
    <mergeCell ref="D135:D136"/>
    <mergeCell ref="E135:E136"/>
    <mergeCell ref="D155:D156"/>
    <mergeCell ref="E155:E156"/>
    <mergeCell ref="E251:E252"/>
    <mergeCell ref="E255:E256"/>
    <mergeCell ref="E211:E212"/>
    <mergeCell ref="E171:E172"/>
    <mergeCell ref="D147:D148"/>
    <mergeCell ref="E147:E148"/>
    <mergeCell ref="H137:H138"/>
    <mergeCell ref="O157:O158"/>
    <mergeCell ref="O159:O160"/>
    <mergeCell ref="H145:H146"/>
    <mergeCell ref="O145:O146"/>
    <mergeCell ref="D173:D174"/>
    <mergeCell ref="H147:H148"/>
    <mergeCell ref="O147:O148"/>
    <mergeCell ref="D143:D144"/>
    <mergeCell ref="E143:E144"/>
    <mergeCell ref="D171:D172"/>
    <mergeCell ref="H169:H170"/>
    <mergeCell ref="O165:O166"/>
    <mergeCell ref="O211:O212"/>
    <mergeCell ref="H171:H172"/>
    <mergeCell ref="H47:H50"/>
    <mergeCell ref="H43:H46"/>
    <mergeCell ref="H51:H54"/>
    <mergeCell ref="O215:O216"/>
    <mergeCell ref="O217:O218"/>
    <mergeCell ref="E169:E170"/>
    <mergeCell ref="E131:E132"/>
    <mergeCell ref="O131:O132"/>
    <mergeCell ref="H149:H150"/>
    <mergeCell ref="O149:O150"/>
    <mergeCell ref="O39:O40"/>
    <mergeCell ref="O41:O42"/>
    <mergeCell ref="O43:O44"/>
    <mergeCell ref="O34:O35"/>
    <mergeCell ref="O71:O74"/>
    <mergeCell ref="O97:O98"/>
    <mergeCell ref="E93:E94"/>
    <mergeCell ref="H93:H94"/>
    <mergeCell ref="O77:O80"/>
    <mergeCell ref="O81:O82"/>
    <mergeCell ref="O85:O86"/>
    <mergeCell ref="E159:E160"/>
    <mergeCell ref="H161:H162"/>
    <mergeCell ref="O161:O164"/>
    <mergeCell ref="O183:O184"/>
    <mergeCell ref="O197:O198"/>
    <mergeCell ref="O30:O31"/>
    <mergeCell ref="H24:H25"/>
    <mergeCell ref="O61:O62"/>
    <mergeCell ref="O63:O64"/>
    <mergeCell ref="O69:O70"/>
    <mergeCell ref="H65:H66"/>
    <mergeCell ref="H61:H62"/>
    <mergeCell ref="O65:O68"/>
    <mergeCell ref="H26:H27"/>
    <mergeCell ref="O36:O37"/>
    <mergeCell ref="O22:O23"/>
    <mergeCell ref="O24:O25"/>
    <mergeCell ref="O14:O15"/>
    <mergeCell ref="O16:O17"/>
    <mergeCell ref="O26:O27"/>
    <mergeCell ref="O28:O29"/>
    <mergeCell ref="O53:O54"/>
    <mergeCell ref="O45:O46"/>
    <mergeCell ref="O6:O7"/>
    <mergeCell ref="O8:O9"/>
    <mergeCell ref="O10:O11"/>
    <mergeCell ref="O12:O13"/>
    <mergeCell ref="O18:O19"/>
    <mergeCell ref="O20:O21"/>
    <mergeCell ref="A14:A17"/>
    <mergeCell ref="B14:B17"/>
    <mergeCell ref="C18:C21"/>
    <mergeCell ref="H129:H130"/>
    <mergeCell ref="H127:H128"/>
    <mergeCell ref="C137:C140"/>
    <mergeCell ref="D137:D138"/>
    <mergeCell ref="E127:E128"/>
    <mergeCell ref="E129:E130"/>
    <mergeCell ref="H16:H17"/>
    <mergeCell ref="C30:C33"/>
    <mergeCell ref="D28:D29"/>
    <mergeCell ref="E28:E29"/>
    <mergeCell ref="D30:D31"/>
    <mergeCell ref="H77:H78"/>
    <mergeCell ref="H79:H80"/>
    <mergeCell ref="C65:C70"/>
    <mergeCell ref="O75:O76"/>
    <mergeCell ref="O83:O84"/>
    <mergeCell ref="H28:H29"/>
    <mergeCell ref="H30:H31"/>
    <mergeCell ref="H36:H37"/>
    <mergeCell ref="H32:H33"/>
    <mergeCell ref="H87:H88"/>
    <mergeCell ref="D89:D90"/>
    <mergeCell ref="E89:E90"/>
    <mergeCell ref="B22:B25"/>
    <mergeCell ref="H10:H11"/>
    <mergeCell ref="H12:H13"/>
    <mergeCell ref="D12:D13"/>
    <mergeCell ref="H18:H19"/>
    <mergeCell ref="H20:H21"/>
    <mergeCell ref="D145:D146"/>
    <mergeCell ref="E145:E146"/>
    <mergeCell ref="A39:A46"/>
    <mergeCell ref="D441:D442"/>
    <mergeCell ref="E441:E442"/>
    <mergeCell ref="D18:D19"/>
    <mergeCell ref="E18:E19"/>
    <mergeCell ref="E36:E37"/>
    <mergeCell ref="C153:C156"/>
    <mergeCell ref="A22:A25"/>
    <mergeCell ref="B133:B136"/>
    <mergeCell ref="B39:B46"/>
    <mergeCell ref="B55:B56"/>
    <mergeCell ref="B232:B239"/>
    <mergeCell ref="B107:B110"/>
    <mergeCell ref="A91:A94"/>
    <mergeCell ref="B91:B94"/>
    <mergeCell ref="A145:A148"/>
    <mergeCell ref="B145:B148"/>
    <mergeCell ref="B153:B156"/>
    <mergeCell ref="H14:H15"/>
    <mergeCell ref="H39:H42"/>
    <mergeCell ref="H411:H412"/>
    <mergeCell ref="H413:H414"/>
    <mergeCell ref="H379:H380"/>
    <mergeCell ref="H381:H382"/>
    <mergeCell ref="E39:E42"/>
    <mergeCell ref="H163:H164"/>
    <mergeCell ref="D163:D164"/>
    <mergeCell ref="A171:A174"/>
    <mergeCell ref="D225:D226"/>
    <mergeCell ref="D141:D142"/>
    <mergeCell ref="E141:E142"/>
    <mergeCell ref="C267:C270"/>
    <mergeCell ref="D261:D262"/>
    <mergeCell ref="E261:E262"/>
    <mergeCell ref="D263:D264"/>
    <mergeCell ref="C263:C266"/>
    <mergeCell ref="C259:C262"/>
    <mergeCell ref="C247:C250"/>
    <mergeCell ref="C255:C258"/>
    <mergeCell ref="A259:A262"/>
    <mergeCell ref="D267:D268"/>
    <mergeCell ref="D153:D154"/>
    <mergeCell ref="E153:E154"/>
    <mergeCell ref="D127:D128"/>
    <mergeCell ref="D129:D130"/>
    <mergeCell ref="D131:D132"/>
    <mergeCell ref="E133:E134"/>
    <mergeCell ref="D269:D270"/>
    <mergeCell ref="D336:D339"/>
    <mergeCell ref="E267:E268"/>
    <mergeCell ref="D273:D274"/>
    <mergeCell ref="E273:E274"/>
    <mergeCell ref="A291:A294"/>
    <mergeCell ref="B291:B294"/>
    <mergeCell ref="H279:H280"/>
    <mergeCell ref="C125:C128"/>
    <mergeCell ref="B129:B132"/>
    <mergeCell ref="C129:C132"/>
    <mergeCell ref="B125:B128"/>
    <mergeCell ref="C171:C174"/>
    <mergeCell ref="E173:E174"/>
    <mergeCell ref="H173:H174"/>
    <mergeCell ref="B171:B174"/>
    <mergeCell ref="E217:E218"/>
    <mergeCell ref="A133:A136"/>
    <mergeCell ref="C133:C136"/>
    <mergeCell ref="D133:D134"/>
    <mergeCell ref="H232:H233"/>
    <mergeCell ref="D223:D224"/>
    <mergeCell ref="D20:D21"/>
    <mergeCell ref="D69:D70"/>
    <mergeCell ref="A531:A534"/>
    <mergeCell ref="E347:E350"/>
    <mergeCell ref="E351:E356"/>
    <mergeCell ref="B279:B282"/>
    <mergeCell ref="E263:E264"/>
    <mergeCell ref="E281:E282"/>
    <mergeCell ref="D381:D382"/>
    <mergeCell ref="E381:E382"/>
    <mergeCell ref="D387:D390"/>
    <mergeCell ref="E387:E390"/>
    <mergeCell ref="D275:D276"/>
    <mergeCell ref="E308:E309"/>
    <mergeCell ref="A347:A356"/>
    <mergeCell ref="B347:B350"/>
    <mergeCell ref="A255:A258"/>
    <mergeCell ref="E137:E138"/>
    <mergeCell ref="E225:E226"/>
    <mergeCell ref="D236:D239"/>
    <mergeCell ref="E236:E239"/>
    <mergeCell ref="C145:C148"/>
    <mergeCell ref="D111:D112"/>
    <mergeCell ref="D125:D126"/>
    <mergeCell ref="D85:D86"/>
    <mergeCell ref="A129:A132"/>
    <mergeCell ref="A125:A128"/>
    <mergeCell ref="C119:C124"/>
    <mergeCell ref="A137:A140"/>
    <mergeCell ref="B137:B140"/>
    <mergeCell ref="E73:E74"/>
    <mergeCell ref="D75:D76"/>
    <mergeCell ref="B398:B401"/>
    <mergeCell ref="A391:A392"/>
    <mergeCell ref="B391:B392"/>
    <mergeCell ref="B512:B515"/>
    <mergeCell ref="B410:O410"/>
    <mergeCell ref="B524:O524"/>
    <mergeCell ref="D369:D370"/>
    <mergeCell ref="A1:O1"/>
    <mergeCell ref="H6:H7"/>
    <mergeCell ref="D514:D515"/>
    <mergeCell ref="E514:E515"/>
    <mergeCell ref="D437:D438"/>
    <mergeCell ref="D435:D436"/>
    <mergeCell ref="D510:D511"/>
    <mergeCell ref="A398:A401"/>
    <mergeCell ref="A357:A364"/>
    <mergeCell ref="E429:E430"/>
    <mergeCell ref="E437:E438"/>
    <mergeCell ref="H502:H503"/>
    <mergeCell ref="H518:H519"/>
    <mergeCell ref="H520:H521"/>
    <mergeCell ref="D391:D392"/>
    <mergeCell ref="C341:C346"/>
    <mergeCell ref="E312:E313"/>
    <mergeCell ref="D312:D313"/>
    <mergeCell ref="B316:B319"/>
    <mergeCell ref="B320:B323"/>
    <mergeCell ref="E391:E392"/>
    <mergeCell ref="C373:C378"/>
    <mergeCell ref="C347:C356"/>
    <mergeCell ref="D347:D350"/>
    <mergeCell ref="E427:E428"/>
    <mergeCell ref="B406:B409"/>
    <mergeCell ref="D463:D464"/>
    <mergeCell ref="D593:D594"/>
    <mergeCell ref="A555:A558"/>
    <mergeCell ref="C531:C534"/>
    <mergeCell ref="A591:A594"/>
    <mergeCell ref="C591:C594"/>
    <mergeCell ref="C572:C577"/>
    <mergeCell ref="B572:B577"/>
    <mergeCell ref="A447:A450"/>
    <mergeCell ref="B447:B450"/>
    <mergeCell ref="C447:C450"/>
    <mergeCell ref="B419:B422"/>
    <mergeCell ref="D419:D420"/>
    <mergeCell ref="D459:D460"/>
    <mergeCell ref="D445:D446"/>
    <mergeCell ref="D447:D448"/>
    <mergeCell ref="A566:A569"/>
    <mergeCell ref="A435:A438"/>
    <mergeCell ref="B435:B438"/>
    <mergeCell ref="B431:B434"/>
    <mergeCell ref="A539:A542"/>
    <mergeCell ref="D529:D530"/>
    <mergeCell ref="D527:D528"/>
    <mergeCell ref="D525:D526"/>
    <mergeCell ref="C435:C438"/>
    <mergeCell ref="D429:D430"/>
    <mergeCell ref="D533:D534"/>
    <mergeCell ref="D776:D777"/>
    <mergeCell ref="A748:A751"/>
    <mergeCell ref="B748:B751"/>
    <mergeCell ref="C748:C751"/>
    <mergeCell ref="D721:D724"/>
    <mergeCell ref="B709:B710"/>
    <mergeCell ref="D756:D757"/>
    <mergeCell ref="A768:A769"/>
    <mergeCell ref="D733:D734"/>
    <mergeCell ref="A761:A764"/>
    <mergeCell ref="A770:A773"/>
    <mergeCell ref="E761:E762"/>
    <mergeCell ref="D763:D764"/>
    <mergeCell ref="E763:E764"/>
    <mergeCell ref="D743:D744"/>
    <mergeCell ref="B768:B769"/>
    <mergeCell ref="D770:D771"/>
    <mergeCell ref="E739:E742"/>
    <mergeCell ref="E743:E744"/>
    <mergeCell ref="D758:D759"/>
    <mergeCell ref="B743:B746"/>
    <mergeCell ref="C743:C746"/>
    <mergeCell ref="A765:A766"/>
    <mergeCell ref="E756:E757"/>
    <mergeCell ref="B747:O747"/>
    <mergeCell ref="E778:E779"/>
    <mergeCell ref="E780:E781"/>
    <mergeCell ref="B765:B766"/>
    <mergeCell ref="A443:A446"/>
    <mergeCell ref="E455:E456"/>
    <mergeCell ref="A455:A458"/>
    <mergeCell ref="A459:A462"/>
    <mergeCell ref="D461:D462"/>
    <mergeCell ref="E449:E450"/>
    <mergeCell ref="D451:D452"/>
    <mergeCell ref="B459:B462"/>
    <mergeCell ref="C455:C458"/>
    <mergeCell ref="C459:C462"/>
    <mergeCell ref="A798:A801"/>
    <mergeCell ref="D467:D468"/>
    <mergeCell ref="A520:A523"/>
    <mergeCell ref="B520:B523"/>
    <mergeCell ref="C443:C446"/>
    <mergeCell ref="E566:E567"/>
    <mergeCell ref="B786:B789"/>
    <mergeCell ref="E737:E738"/>
    <mergeCell ref="B737:B740"/>
    <mergeCell ref="C583:C586"/>
    <mergeCell ref="C520:C523"/>
    <mergeCell ref="E758:E759"/>
    <mergeCell ref="E593:E594"/>
    <mergeCell ref="E725:E726"/>
    <mergeCell ref="C768:C769"/>
    <mergeCell ref="E772:E773"/>
    <mergeCell ref="B701:B704"/>
    <mergeCell ref="A713:A716"/>
    <mergeCell ref="C778:C781"/>
    <mergeCell ref="D768:D769"/>
    <mergeCell ref="E768:E769"/>
    <mergeCell ref="E745:E746"/>
    <mergeCell ref="D796:D797"/>
    <mergeCell ref="D784:D785"/>
    <mergeCell ref="B778:B781"/>
    <mergeCell ref="B808:B811"/>
    <mergeCell ref="C607:C610"/>
    <mergeCell ref="D394:D395"/>
    <mergeCell ref="B451:B454"/>
    <mergeCell ref="D433:D434"/>
    <mergeCell ref="D798:D799"/>
    <mergeCell ref="B761:B764"/>
    <mergeCell ref="E794:E795"/>
    <mergeCell ref="E796:E797"/>
    <mergeCell ref="B774:B777"/>
    <mergeCell ref="E810:E811"/>
    <mergeCell ref="D792:D793"/>
    <mergeCell ref="E792:E793"/>
    <mergeCell ref="B790:B793"/>
    <mergeCell ref="B794:B797"/>
    <mergeCell ref="D778:D779"/>
    <mergeCell ref="D794:D795"/>
    <mergeCell ref="D402:D403"/>
    <mergeCell ref="D469:D470"/>
    <mergeCell ref="D465:D466"/>
    <mergeCell ref="D494:D495"/>
    <mergeCell ref="E494:E495"/>
    <mergeCell ref="D431:D432"/>
    <mergeCell ref="D522:D523"/>
    <mergeCell ref="E463:E464"/>
    <mergeCell ref="D689:D690"/>
    <mergeCell ref="H281:H282"/>
    <mergeCell ref="H359:H360"/>
    <mergeCell ref="H347:H350"/>
    <mergeCell ref="H283:H290"/>
    <mergeCell ref="H383:H384"/>
    <mergeCell ref="H385:H386"/>
    <mergeCell ref="H357:H358"/>
    <mergeCell ref="D400:D401"/>
    <mergeCell ref="C391:C392"/>
    <mergeCell ref="C357:C364"/>
    <mergeCell ref="E398:E399"/>
    <mergeCell ref="C398:C401"/>
    <mergeCell ref="D398:D399"/>
    <mergeCell ref="E394:E395"/>
    <mergeCell ref="D396:D397"/>
    <mergeCell ref="E396:E397"/>
    <mergeCell ref="E367:E368"/>
    <mergeCell ref="H371:H372"/>
    <mergeCell ref="H377:H378"/>
    <mergeCell ref="E287:E290"/>
    <mergeCell ref="C279:C282"/>
    <mergeCell ref="D279:D280"/>
    <mergeCell ref="E279:E280"/>
    <mergeCell ref="D281:D282"/>
    <mergeCell ref="D295:D296"/>
    <mergeCell ref="E304:E305"/>
    <mergeCell ref="D308:D309"/>
    <mergeCell ref="D306:D307"/>
    <mergeCell ref="D304:D305"/>
    <mergeCell ref="E332:E335"/>
    <mergeCell ref="H341:H342"/>
    <mergeCell ref="E341:E342"/>
    <mergeCell ref="E406:E407"/>
    <mergeCell ref="D359:D364"/>
    <mergeCell ref="A402:A405"/>
    <mergeCell ref="E404:E405"/>
    <mergeCell ref="E445:E446"/>
    <mergeCell ref="H421:H422"/>
    <mergeCell ref="C369:C372"/>
    <mergeCell ref="E345:E346"/>
    <mergeCell ref="D423:D424"/>
    <mergeCell ref="B402:B405"/>
    <mergeCell ref="D408:D409"/>
    <mergeCell ref="E408:E409"/>
    <mergeCell ref="E413:E414"/>
    <mergeCell ref="D415:D416"/>
    <mergeCell ref="E415:E416"/>
    <mergeCell ref="D383:D386"/>
    <mergeCell ref="E383:E386"/>
    <mergeCell ref="D404:D405"/>
    <mergeCell ref="E400:E401"/>
    <mergeCell ref="C415:C418"/>
    <mergeCell ref="E425:E426"/>
    <mergeCell ref="C411:C414"/>
    <mergeCell ref="D411:D412"/>
    <mergeCell ref="C406:C409"/>
    <mergeCell ref="D443:D444"/>
    <mergeCell ref="C365:C368"/>
    <mergeCell ref="D365:D366"/>
    <mergeCell ref="A394:A397"/>
    <mergeCell ref="A379:A382"/>
    <mergeCell ref="B379:B382"/>
    <mergeCell ref="C402:C405"/>
    <mergeCell ref="A406:A409"/>
    <mergeCell ref="A411:A414"/>
    <mergeCell ref="B394:B397"/>
    <mergeCell ref="C394:C397"/>
    <mergeCell ref="E529:E530"/>
    <mergeCell ref="D502:D503"/>
    <mergeCell ref="E502:E503"/>
    <mergeCell ref="D504:D505"/>
    <mergeCell ref="E504:E505"/>
    <mergeCell ref="H369:H370"/>
    <mergeCell ref="D332:D335"/>
    <mergeCell ref="E369:E370"/>
    <mergeCell ref="D371:D372"/>
    <mergeCell ref="E371:E372"/>
    <mergeCell ref="E336:E339"/>
    <mergeCell ref="H365:H366"/>
    <mergeCell ref="E343:E344"/>
    <mergeCell ref="E365:E366"/>
    <mergeCell ref="D367:D368"/>
    <mergeCell ref="A439:A442"/>
    <mergeCell ref="B439:B442"/>
    <mergeCell ref="C439:C442"/>
    <mergeCell ref="H472:H473"/>
    <mergeCell ref="C419:C422"/>
    <mergeCell ref="E423:E424"/>
    <mergeCell ref="H423:H424"/>
    <mergeCell ref="C431:C434"/>
    <mergeCell ref="E518:E519"/>
    <mergeCell ref="E520:E521"/>
    <mergeCell ref="B411:B414"/>
    <mergeCell ref="D406:D407"/>
    <mergeCell ref="H367:H368"/>
    <mergeCell ref="D345:D346"/>
    <mergeCell ref="A427:A430"/>
    <mergeCell ref="A431:A434"/>
    <mergeCell ref="B539:B542"/>
    <mergeCell ref="C539:C542"/>
    <mergeCell ref="D539:D540"/>
    <mergeCell ref="A512:A515"/>
    <mergeCell ref="E457:E458"/>
    <mergeCell ref="D439:D440"/>
    <mergeCell ref="A603:A606"/>
    <mergeCell ref="E547:E550"/>
    <mergeCell ref="D547:D550"/>
    <mergeCell ref="E555:E556"/>
    <mergeCell ref="D543:D546"/>
    <mergeCell ref="H431:H432"/>
    <mergeCell ref="D455:D456"/>
    <mergeCell ref="C427:C430"/>
    <mergeCell ref="B570:B571"/>
    <mergeCell ref="D531:D532"/>
    <mergeCell ref="A551:A554"/>
    <mergeCell ref="A572:A577"/>
    <mergeCell ref="D572:D573"/>
    <mergeCell ref="D576:D577"/>
    <mergeCell ref="A451:A454"/>
    <mergeCell ref="E465:E466"/>
    <mergeCell ref="E451:E452"/>
    <mergeCell ref="E431:E432"/>
    <mergeCell ref="E474:E475"/>
    <mergeCell ref="H597:H598"/>
    <mergeCell ref="H605:H606"/>
    <mergeCell ref="H603:H604"/>
    <mergeCell ref="H601:H602"/>
    <mergeCell ref="H547:H548"/>
    <mergeCell ref="D595:D596"/>
    <mergeCell ref="A595:A598"/>
    <mergeCell ref="E541:E542"/>
    <mergeCell ref="E570:E571"/>
    <mergeCell ref="B578:B581"/>
    <mergeCell ref="C578:C581"/>
    <mergeCell ref="A578:A581"/>
    <mergeCell ref="E564:E565"/>
    <mergeCell ref="E607:E608"/>
    <mergeCell ref="D551:D552"/>
    <mergeCell ref="H578:H579"/>
    <mergeCell ref="H580:H581"/>
    <mergeCell ref="H539:H540"/>
    <mergeCell ref="C451:C454"/>
    <mergeCell ref="A472:A477"/>
    <mergeCell ref="C516:C519"/>
    <mergeCell ref="H522:H523"/>
    <mergeCell ref="H516:H517"/>
    <mergeCell ref="E476:E477"/>
    <mergeCell ref="D520:D521"/>
    <mergeCell ref="E516:E517"/>
    <mergeCell ref="A508:A511"/>
    <mergeCell ref="A516:A519"/>
    <mergeCell ref="D516:D517"/>
    <mergeCell ref="H549:H550"/>
    <mergeCell ref="H593:H594"/>
    <mergeCell ref="H599:H600"/>
    <mergeCell ref="H607:H608"/>
    <mergeCell ref="D541:D542"/>
    <mergeCell ref="E595:E596"/>
    <mergeCell ref="D518:D519"/>
    <mergeCell ref="B595:B598"/>
    <mergeCell ref="D417:D418"/>
    <mergeCell ref="B603:B606"/>
    <mergeCell ref="C603:C606"/>
    <mergeCell ref="D603:D604"/>
    <mergeCell ref="E603:E604"/>
    <mergeCell ref="D427:D428"/>
    <mergeCell ref="B564:B565"/>
    <mergeCell ref="C564:C565"/>
    <mergeCell ref="D564:D565"/>
    <mergeCell ref="E506:E507"/>
    <mergeCell ref="B502:B507"/>
    <mergeCell ref="D553:D554"/>
    <mergeCell ref="E553:E554"/>
    <mergeCell ref="B531:B534"/>
    <mergeCell ref="E433:E434"/>
    <mergeCell ref="E435:E436"/>
    <mergeCell ref="C551:C554"/>
    <mergeCell ref="C525:C530"/>
    <mergeCell ref="E461:E462"/>
    <mergeCell ref="E417:E418"/>
    <mergeCell ref="B455:B458"/>
    <mergeCell ref="C463:C466"/>
    <mergeCell ref="C467:C470"/>
    <mergeCell ref="B415:B418"/>
    <mergeCell ref="B587:B590"/>
    <mergeCell ref="C587:C590"/>
    <mergeCell ref="E589:E590"/>
    <mergeCell ref="D589:D590"/>
    <mergeCell ref="D373:D376"/>
    <mergeCell ref="E373:E376"/>
    <mergeCell ref="C379:C382"/>
    <mergeCell ref="D379:D380"/>
    <mergeCell ref="E379:E380"/>
    <mergeCell ref="A383:A390"/>
    <mergeCell ref="B361:B362"/>
    <mergeCell ref="A365:A368"/>
    <mergeCell ref="B365:B368"/>
    <mergeCell ref="A369:A372"/>
    <mergeCell ref="C383:C390"/>
    <mergeCell ref="B332:B339"/>
    <mergeCell ref="B351:B354"/>
    <mergeCell ref="B355:B356"/>
    <mergeCell ref="B363:B364"/>
    <mergeCell ref="E271:E272"/>
    <mergeCell ref="E359:E364"/>
    <mergeCell ref="A295:A298"/>
    <mergeCell ref="A304:A309"/>
    <mergeCell ref="B304:B309"/>
    <mergeCell ref="C304:C309"/>
    <mergeCell ref="D343:D344"/>
    <mergeCell ref="D341:D342"/>
    <mergeCell ref="D357:D358"/>
    <mergeCell ref="E357:E358"/>
    <mergeCell ref="B357:B358"/>
    <mergeCell ref="E306:E307"/>
    <mergeCell ref="H213:H214"/>
    <mergeCell ref="C232:C239"/>
    <mergeCell ref="A241:A246"/>
    <mergeCell ref="B241:B246"/>
    <mergeCell ref="C241:C246"/>
    <mergeCell ref="H241:H242"/>
    <mergeCell ref="O129:O130"/>
    <mergeCell ref="I2:I4"/>
    <mergeCell ref="G2:G4"/>
    <mergeCell ref="D34:D35"/>
    <mergeCell ref="E34:E35"/>
    <mergeCell ref="H22:H23"/>
    <mergeCell ref="E20:E21"/>
    <mergeCell ref="D22:D23"/>
    <mergeCell ref="E22:E23"/>
    <mergeCell ref="E81:E82"/>
    <mergeCell ref="O91:O92"/>
    <mergeCell ref="H73:H74"/>
    <mergeCell ref="O105:O106"/>
    <mergeCell ref="H111:H112"/>
    <mergeCell ref="O121:O122"/>
    <mergeCell ref="O153:O154"/>
    <mergeCell ref="H131:H132"/>
    <mergeCell ref="O109:O110"/>
    <mergeCell ref="O125:O126"/>
    <mergeCell ref="O127:O128"/>
    <mergeCell ref="E55:E56"/>
    <mergeCell ref="D57:D60"/>
    <mergeCell ref="D73:D74"/>
    <mergeCell ref="C26:C29"/>
    <mergeCell ref="D8:D9"/>
    <mergeCell ref="E8:E9"/>
    <mergeCell ref="A18:A21"/>
    <mergeCell ref="B18:B21"/>
    <mergeCell ref="O107:O108"/>
    <mergeCell ref="H125:H126"/>
    <mergeCell ref="H121:H122"/>
    <mergeCell ref="H107:H108"/>
    <mergeCell ref="H153:H154"/>
    <mergeCell ref="H159:H160"/>
    <mergeCell ref="O57:O58"/>
    <mergeCell ref="A6:A9"/>
    <mergeCell ref="B6:B9"/>
    <mergeCell ref="C6:C9"/>
    <mergeCell ref="D6:D7"/>
    <mergeCell ref="E6:E7"/>
    <mergeCell ref="O32:O33"/>
    <mergeCell ref="D36:D37"/>
    <mergeCell ref="C22:C25"/>
    <mergeCell ref="H8:H9"/>
    <mergeCell ref="C39:C46"/>
    <mergeCell ref="D39:D42"/>
    <mergeCell ref="E65:E66"/>
    <mergeCell ref="D67:D68"/>
    <mergeCell ref="D65:D66"/>
    <mergeCell ref="D71:D72"/>
    <mergeCell ref="E71:E72"/>
    <mergeCell ref="H83:H84"/>
    <mergeCell ref="H63:H64"/>
    <mergeCell ref="H67:H68"/>
    <mergeCell ref="C55:C60"/>
    <mergeCell ref="D55:D56"/>
    <mergeCell ref="A26:A29"/>
    <mergeCell ref="B26:B29"/>
    <mergeCell ref="E30:E31"/>
    <mergeCell ref="D32:D33"/>
    <mergeCell ref="E32:E33"/>
    <mergeCell ref="H69:H70"/>
    <mergeCell ref="H75:H76"/>
    <mergeCell ref="H139:H140"/>
    <mergeCell ref="H123:H124"/>
    <mergeCell ref="A141:A144"/>
    <mergeCell ref="B141:B144"/>
    <mergeCell ref="C141:C144"/>
    <mergeCell ref="D121:D122"/>
    <mergeCell ref="E121:E122"/>
    <mergeCell ref="D123:D124"/>
    <mergeCell ref="E123:E124"/>
    <mergeCell ref="A119:A124"/>
    <mergeCell ref="B57:B58"/>
    <mergeCell ref="A105:A106"/>
    <mergeCell ref="B105:B106"/>
    <mergeCell ref="C105:C106"/>
    <mergeCell ref="E105:E106"/>
    <mergeCell ref="D139:D140"/>
    <mergeCell ref="E139:E140"/>
    <mergeCell ref="B77:B82"/>
    <mergeCell ref="C77:C82"/>
    <mergeCell ref="B83:B86"/>
    <mergeCell ref="A77:A82"/>
    <mergeCell ref="B71:B76"/>
    <mergeCell ref="B87:B90"/>
    <mergeCell ref="E97:E98"/>
    <mergeCell ref="H97:H98"/>
    <mergeCell ref="A30:A33"/>
    <mergeCell ref="B30:B33"/>
    <mergeCell ref="D3:D4"/>
    <mergeCell ref="C91:C94"/>
    <mergeCell ref="D91:D92"/>
    <mergeCell ref="E91:E92"/>
    <mergeCell ref="H99:H100"/>
    <mergeCell ref="H85:H86"/>
    <mergeCell ref="H89:H90"/>
    <mergeCell ref="H81:H82"/>
    <mergeCell ref="C83:C86"/>
    <mergeCell ref="A2:A4"/>
    <mergeCell ref="C2:C4"/>
    <mergeCell ref="D2:E2"/>
    <mergeCell ref="B2:B4"/>
    <mergeCell ref="E10:E11"/>
    <mergeCell ref="E12:E13"/>
    <mergeCell ref="A10:A13"/>
    <mergeCell ref="B10:B13"/>
    <mergeCell ref="C10:C13"/>
    <mergeCell ref="D10:D11"/>
    <mergeCell ref="C61:C64"/>
    <mergeCell ref="A65:A70"/>
    <mergeCell ref="B65:B70"/>
    <mergeCell ref="D61:D64"/>
    <mergeCell ref="E61:E64"/>
    <mergeCell ref="B61:B64"/>
    <mergeCell ref="H71:H72"/>
    <mergeCell ref="A34:A37"/>
    <mergeCell ref="B34:B37"/>
    <mergeCell ref="A87:A90"/>
    <mergeCell ref="A83:A86"/>
    <mergeCell ref="A55:A60"/>
    <mergeCell ref="A71:A76"/>
    <mergeCell ref="J3:J4"/>
    <mergeCell ref="K3:K4"/>
    <mergeCell ref="L3:L4"/>
    <mergeCell ref="M3:N3"/>
    <mergeCell ref="D83:D84"/>
    <mergeCell ref="D16:D17"/>
    <mergeCell ref="E16:E17"/>
    <mergeCell ref="D26:D27"/>
    <mergeCell ref="E26:E27"/>
    <mergeCell ref="H34:H35"/>
    <mergeCell ref="E67:E68"/>
    <mergeCell ref="D249:D250"/>
    <mergeCell ref="O2:O4"/>
    <mergeCell ref="C14:C17"/>
    <mergeCell ref="D14:D15"/>
    <mergeCell ref="E14:E15"/>
    <mergeCell ref="H2:H4"/>
    <mergeCell ref="F2:F4"/>
    <mergeCell ref="J2:K2"/>
    <mergeCell ref="L2:N2"/>
    <mergeCell ref="D43:D46"/>
    <mergeCell ref="E43:E46"/>
    <mergeCell ref="C71:C76"/>
    <mergeCell ref="D24:D25"/>
    <mergeCell ref="E24:E25"/>
    <mergeCell ref="C34:C37"/>
    <mergeCell ref="E83:E84"/>
    <mergeCell ref="E57:E60"/>
    <mergeCell ref="E3:E4"/>
    <mergeCell ref="O103:O104"/>
    <mergeCell ref="D187:D188"/>
    <mergeCell ref="C211:C214"/>
    <mergeCell ref="D211:D212"/>
    <mergeCell ref="A99:A104"/>
    <mergeCell ref="E99:E100"/>
    <mergeCell ref="D351:D356"/>
    <mergeCell ref="D457:D458"/>
    <mergeCell ref="E459:E460"/>
    <mergeCell ref="E111:E112"/>
    <mergeCell ref="B341:B346"/>
    <mergeCell ref="A251:A254"/>
    <mergeCell ref="B247:B250"/>
    <mergeCell ref="B251:B254"/>
    <mergeCell ref="B255:B258"/>
    <mergeCell ref="A211:A214"/>
    <mergeCell ref="B211:B214"/>
    <mergeCell ref="A111:A114"/>
    <mergeCell ref="E253:E254"/>
    <mergeCell ref="D568:D569"/>
    <mergeCell ref="E402:E403"/>
    <mergeCell ref="B263:B266"/>
    <mergeCell ref="B267:B270"/>
    <mergeCell ref="D213:D214"/>
    <mergeCell ref="E213:E214"/>
    <mergeCell ref="A314:A331"/>
    <mergeCell ref="A271:A274"/>
    <mergeCell ref="C275:C278"/>
    <mergeCell ref="A275:A278"/>
    <mergeCell ref="D277:D278"/>
    <mergeCell ref="E277:E278"/>
    <mergeCell ref="E275:E276"/>
    <mergeCell ref="A279:A282"/>
    <mergeCell ref="D377:D378"/>
    <mergeCell ref="E377:E378"/>
    <mergeCell ref="A737:A742"/>
    <mergeCell ref="B639:B642"/>
    <mergeCell ref="C639:C642"/>
    <mergeCell ref="D639:D640"/>
    <mergeCell ref="E639:E640"/>
    <mergeCell ref="D680:D681"/>
    <mergeCell ref="E674:E675"/>
    <mergeCell ref="A674:A677"/>
    <mergeCell ref="A689:A692"/>
    <mergeCell ref="D713:D714"/>
    <mergeCell ref="D707:D708"/>
    <mergeCell ref="D725:D726"/>
    <mergeCell ref="B689:B692"/>
    <mergeCell ref="A701:A704"/>
    <mergeCell ref="A693:A700"/>
    <mergeCell ref="E705:E706"/>
    <mergeCell ref="D691:D692"/>
    <mergeCell ref="E676:E677"/>
    <mergeCell ref="C678:C681"/>
    <mergeCell ref="E680:E681"/>
    <mergeCell ref="B705:B708"/>
    <mergeCell ref="D683:D684"/>
    <mergeCell ref="A678:A681"/>
    <mergeCell ref="B678:B681"/>
    <mergeCell ref="E788:E789"/>
    <mergeCell ref="C774:C777"/>
    <mergeCell ref="E701:E702"/>
    <mergeCell ref="D731:D732"/>
    <mergeCell ref="E731:E732"/>
    <mergeCell ref="B631:B634"/>
    <mergeCell ref="E693:E694"/>
    <mergeCell ref="E689:E690"/>
    <mergeCell ref="D727:D728"/>
    <mergeCell ref="E727:E728"/>
    <mergeCell ref="C782:C785"/>
    <mergeCell ref="B782:B785"/>
    <mergeCell ref="C689:C692"/>
    <mergeCell ref="E750:E751"/>
    <mergeCell ref="E786:E787"/>
    <mergeCell ref="E782:E783"/>
    <mergeCell ref="D780:D781"/>
    <mergeCell ref="C761:C764"/>
    <mergeCell ref="C765:C766"/>
    <mergeCell ref="D765:D766"/>
    <mergeCell ref="C725:C728"/>
    <mergeCell ref="E733:E734"/>
    <mergeCell ref="E770:E771"/>
    <mergeCell ref="D772:D773"/>
    <mergeCell ref="B770:B773"/>
    <mergeCell ref="C770:C773"/>
    <mergeCell ref="D750:D751"/>
    <mergeCell ref="B756:B759"/>
    <mergeCell ref="E765:E766"/>
    <mergeCell ref="D786:D787"/>
    <mergeCell ref="E707:E708"/>
    <mergeCell ref="B670:B673"/>
    <mergeCell ref="D105:D106"/>
    <mergeCell ref="B99:B104"/>
    <mergeCell ref="C99:C104"/>
    <mergeCell ref="D99:D100"/>
    <mergeCell ref="H109:H110"/>
    <mergeCell ref="E113:E114"/>
    <mergeCell ref="B111:B114"/>
    <mergeCell ref="C111:C114"/>
    <mergeCell ref="B119:B122"/>
    <mergeCell ref="B123:B124"/>
    <mergeCell ref="D119:D120"/>
    <mergeCell ref="E119:E120"/>
    <mergeCell ref="O123:O124"/>
    <mergeCell ref="O119:O120"/>
    <mergeCell ref="H119:H120"/>
    <mergeCell ref="O99:O100"/>
    <mergeCell ref="D101:D102"/>
    <mergeCell ref="E101:E102"/>
    <mergeCell ref="H101:H102"/>
    <mergeCell ref="O101:O102"/>
    <mergeCell ref="D103:D104"/>
    <mergeCell ref="E103:E104"/>
    <mergeCell ref="H103:H104"/>
    <mergeCell ref="B215:B218"/>
    <mergeCell ref="C215:C218"/>
    <mergeCell ref="B359:B360"/>
    <mergeCell ref="A195:A204"/>
    <mergeCell ref="B383:B390"/>
    <mergeCell ref="D449:D450"/>
    <mergeCell ref="D761:D762"/>
    <mergeCell ref="D782:D783"/>
    <mergeCell ref="A683:A688"/>
    <mergeCell ref="B683:B688"/>
    <mergeCell ref="C683:C688"/>
    <mergeCell ref="E678:E679"/>
    <mergeCell ref="A782:A785"/>
    <mergeCell ref="D745:D746"/>
    <mergeCell ref="C756:C759"/>
    <mergeCell ref="E774:E775"/>
    <mergeCell ref="B443:B446"/>
    <mergeCell ref="C693:C700"/>
    <mergeCell ref="B693:B700"/>
    <mergeCell ref="D717:D720"/>
    <mergeCell ref="B741:B742"/>
    <mergeCell ref="C737:C742"/>
    <mergeCell ref="E776:E777"/>
    <mergeCell ref="D774:D775"/>
    <mergeCell ref="D693:D694"/>
    <mergeCell ref="A525:A530"/>
    <mergeCell ref="A670:A673"/>
    <mergeCell ref="C670:C673"/>
    <mergeCell ref="E533:E534"/>
    <mergeCell ref="E587:E588"/>
    <mergeCell ref="D672:D673"/>
    <mergeCell ref="E672:E673"/>
    <mergeCell ref="D215:D216"/>
    <mergeCell ref="E215:E216"/>
    <mergeCell ref="D566:D567"/>
    <mergeCell ref="A415:A418"/>
    <mergeCell ref="A341:A346"/>
    <mergeCell ref="A332:A339"/>
    <mergeCell ref="A247:A250"/>
    <mergeCell ref="A263:A266"/>
    <mergeCell ref="B463:B466"/>
    <mergeCell ref="H808:H809"/>
    <mergeCell ref="H810:H811"/>
    <mergeCell ref="O794:O795"/>
    <mergeCell ref="O810:O811"/>
    <mergeCell ref="O93:O94"/>
    <mergeCell ref="A232:A239"/>
    <mergeCell ref="C271:C274"/>
    <mergeCell ref="B271:B274"/>
    <mergeCell ref="E125:E126"/>
    <mergeCell ref="E163:E164"/>
    <mergeCell ref="O804:O805"/>
    <mergeCell ref="O806:O807"/>
    <mergeCell ref="A774:A777"/>
    <mergeCell ref="A778:A781"/>
    <mergeCell ref="A808:A811"/>
    <mergeCell ref="A794:A797"/>
    <mergeCell ref="D788:D789"/>
    <mergeCell ref="C786:C789"/>
    <mergeCell ref="E784:E785"/>
    <mergeCell ref="D800:D801"/>
    <mergeCell ref="B427:B430"/>
    <mergeCell ref="A564:A565"/>
    <mergeCell ref="B802:B807"/>
    <mergeCell ref="E806:E807"/>
    <mergeCell ref="D804:D805"/>
    <mergeCell ref="E804:E805"/>
    <mergeCell ref="D808:D809"/>
    <mergeCell ref="E808:E809"/>
    <mergeCell ref="D810:D811"/>
    <mergeCell ref="E798:E799"/>
    <mergeCell ref="A463:A470"/>
    <mergeCell ref="D601:D602"/>
    <mergeCell ref="E601:E602"/>
    <mergeCell ref="C798:C801"/>
    <mergeCell ref="A786:A789"/>
    <mergeCell ref="E800:E801"/>
    <mergeCell ref="B591:B594"/>
    <mergeCell ref="D591:D592"/>
    <mergeCell ref="E591:E592"/>
    <mergeCell ref="B472:B477"/>
    <mergeCell ref="C472:C477"/>
    <mergeCell ref="E531:E532"/>
    <mergeCell ref="E539:E540"/>
    <mergeCell ref="D587:D588"/>
    <mergeCell ref="E568:E569"/>
    <mergeCell ref="B525:B530"/>
    <mergeCell ref="D607:D608"/>
    <mergeCell ref="C570:C571"/>
    <mergeCell ref="D570:D571"/>
    <mergeCell ref="D597:D598"/>
    <mergeCell ref="E627:E628"/>
    <mergeCell ref="D641:D642"/>
    <mergeCell ref="E641:E642"/>
    <mergeCell ref="D484:D485"/>
    <mergeCell ref="E484:E485"/>
    <mergeCell ref="B717:B724"/>
    <mergeCell ref="C717:C724"/>
    <mergeCell ref="A717:A724"/>
    <mergeCell ref="E629:E630"/>
    <mergeCell ref="H629:H630"/>
    <mergeCell ref="O629:O630"/>
    <mergeCell ref="E670:E671"/>
    <mergeCell ref="B713:B716"/>
    <mergeCell ref="D674:D675"/>
    <mergeCell ref="C674:C677"/>
    <mergeCell ref="H617:H618"/>
    <mergeCell ref="O617:O618"/>
    <mergeCell ref="A619:A622"/>
    <mergeCell ref="B619:B622"/>
    <mergeCell ref="C619:C622"/>
    <mergeCell ref="D619:D620"/>
    <mergeCell ref="E619:E620"/>
    <mergeCell ref="O623:O624"/>
    <mergeCell ref="C627:C630"/>
    <mergeCell ref="D627:D628"/>
    <mergeCell ref="D697:D700"/>
    <mergeCell ref="E697:E700"/>
    <mergeCell ref="E691:E692"/>
    <mergeCell ref="H691:H692"/>
    <mergeCell ref="H693:H694"/>
    <mergeCell ref="H695:H696"/>
    <mergeCell ref="H697:H698"/>
    <mergeCell ref="H676:H677"/>
    <mergeCell ref="O693:O694"/>
    <mergeCell ref="O695:O696"/>
    <mergeCell ref="H674:H675"/>
    <mergeCell ref="H678:H679"/>
    <mergeCell ref="C813:C818"/>
    <mergeCell ref="H817:H818"/>
    <mergeCell ref="O817:O818"/>
    <mergeCell ref="O813:O816"/>
    <mergeCell ref="O768:O769"/>
    <mergeCell ref="A802:A807"/>
    <mergeCell ref="A813:A818"/>
    <mergeCell ref="B813:B818"/>
    <mergeCell ref="C808:C811"/>
    <mergeCell ref="B798:B801"/>
    <mergeCell ref="B674:B677"/>
    <mergeCell ref="D670:D671"/>
    <mergeCell ref="E703:E704"/>
    <mergeCell ref="D676:D677"/>
    <mergeCell ref="A756:A759"/>
    <mergeCell ref="A631:A634"/>
    <mergeCell ref="C631:C634"/>
    <mergeCell ref="D631:D632"/>
    <mergeCell ref="E631:E632"/>
    <mergeCell ref="A639:A642"/>
    <mergeCell ref="A729:A732"/>
    <mergeCell ref="B729:B732"/>
    <mergeCell ref="C729:C732"/>
    <mergeCell ref="D729:D730"/>
    <mergeCell ref="E729:E730"/>
    <mergeCell ref="H729:H730"/>
    <mergeCell ref="E748:E749"/>
    <mergeCell ref="H737:H738"/>
    <mergeCell ref="H739:H740"/>
    <mergeCell ref="H745:H746"/>
    <mergeCell ref="A743:A746"/>
    <mergeCell ref="O639:O640"/>
    <mergeCell ref="O51:O52"/>
    <mergeCell ref="B59:B60"/>
    <mergeCell ref="A95:A98"/>
    <mergeCell ref="B95:B98"/>
    <mergeCell ref="C95:C98"/>
    <mergeCell ref="D95:D96"/>
    <mergeCell ref="E95:E96"/>
    <mergeCell ref="H95:H96"/>
    <mergeCell ref="O95:O96"/>
    <mergeCell ref="D97:D98"/>
    <mergeCell ref="A47:A54"/>
    <mergeCell ref="B47:B54"/>
    <mergeCell ref="C47:C54"/>
    <mergeCell ref="D47:D50"/>
    <mergeCell ref="E47:E50"/>
    <mergeCell ref="O47:O48"/>
    <mergeCell ref="O49:O50"/>
    <mergeCell ref="D51:D54"/>
    <mergeCell ref="E51:E54"/>
    <mergeCell ref="C87:C90"/>
    <mergeCell ref="D87:D88"/>
    <mergeCell ref="E75:E76"/>
    <mergeCell ref="D77:D78"/>
    <mergeCell ref="E77:E78"/>
    <mergeCell ref="D79:D80"/>
    <mergeCell ref="E79:E80"/>
    <mergeCell ref="D81:D82"/>
    <mergeCell ref="D177:D178"/>
    <mergeCell ref="E177:E178"/>
    <mergeCell ref="H177:H178"/>
    <mergeCell ref="O177:O178"/>
    <mergeCell ref="A175:A178"/>
    <mergeCell ref="B175:B178"/>
    <mergeCell ref="C175:C178"/>
    <mergeCell ref="O173:O174"/>
    <mergeCell ref="E157:E158"/>
    <mergeCell ref="D159:D160"/>
    <mergeCell ref="D93:D94"/>
    <mergeCell ref="H670:H671"/>
    <mergeCell ref="A623:A626"/>
    <mergeCell ref="B623:B626"/>
    <mergeCell ref="C623:C626"/>
    <mergeCell ref="D623:D624"/>
    <mergeCell ref="D629:D630"/>
    <mergeCell ref="D113:D114"/>
    <mergeCell ref="H113:H114"/>
    <mergeCell ref="B310:B313"/>
    <mergeCell ref="B314:B315"/>
    <mergeCell ref="B324:B327"/>
    <mergeCell ref="D314:D331"/>
    <mergeCell ref="D425:D426"/>
    <mergeCell ref="D421:D422"/>
    <mergeCell ref="D625:D626"/>
    <mergeCell ref="E625:E626"/>
    <mergeCell ref="O625:O626"/>
    <mergeCell ref="E623:E624"/>
    <mergeCell ref="E411:E412"/>
    <mergeCell ref="D413:D414"/>
    <mergeCell ref="E597:E598"/>
    <mergeCell ref="O115:O116"/>
    <mergeCell ref="D117:D118"/>
    <mergeCell ref="E117:E118"/>
    <mergeCell ref="H117:H118"/>
    <mergeCell ref="O117:O118"/>
    <mergeCell ref="C107:C110"/>
    <mergeCell ref="D107:D108"/>
    <mergeCell ref="E107:E108"/>
    <mergeCell ref="D109:D110"/>
    <mergeCell ref="E109:E110"/>
    <mergeCell ref="A115:A118"/>
    <mergeCell ref="B115:B118"/>
    <mergeCell ref="C115:C118"/>
    <mergeCell ref="D115:D116"/>
    <mergeCell ref="E115:E116"/>
    <mergeCell ref="H115:H116"/>
    <mergeCell ref="D175:D176"/>
    <mergeCell ref="E175:E176"/>
    <mergeCell ref="H175:H176"/>
    <mergeCell ref="O175:O176"/>
    <mergeCell ref="A107:A110"/>
    <mergeCell ref="O111:O112"/>
    <mergeCell ref="O113:O114"/>
    <mergeCell ref="D161:D162"/>
    <mergeCell ref="E161:E162"/>
    <mergeCell ref="D169:D170"/>
    <mergeCell ref="O169:O170"/>
    <mergeCell ref="A61:A64"/>
    <mergeCell ref="H91:H92"/>
    <mergeCell ref="E85:E86"/>
    <mergeCell ref="E87:E88"/>
    <mergeCell ref="E69:E70"/>
    <mergeCell ref="H165:H168"/>
    <mergeCell ref="O167:O168"/>
    <mergeCell ref="H155:H156"/>
    <mergeCell ref="A149:A152"/>
    <mergeCell ref="B149:B152"/>
    <mergeCell ref="C149:C152"/>
    <mergeCell ref="D149:D150"/>
    <mergeCell ref="E149:E150"/>
    <mergeCell ref="O155:O156"/>
    <mergeCell ref="O143:O144"/>
    <mergeCell ref="D151:D152"/>
    <mergeCell ref="E151:E152"/>
    <mergeCell ref="H151:H152"/>
    <mergeCell ref="O151:O152"/>
    <mergeCell ref="A165:A170"/>
    <mergeCell ref="B165:B170"/>
    <mergeCell ref="C165:C170"/>
    <mergeCell ref="D165:D168"/>
    <mergeCell ref="E165:E168"/>
    <mergeCell ref="A161:A164"/>
    <mergeCell ref="B161:B164"/>
    <mergeCell ref="C161:C164"/>
    <mergeCell ref="A153:A156"/>
    <mergeCell ref="A157:A160"/>
    <mergeCell ref="B157:B160"/>
    <mergeCell ref="C157:C160"/>
    <mergeCell ref="D157:D158"/>
    <mergeCell ref="D185:D186"/>
    <mergeCell ref="E185:E186"/>
    <mergeCell ref="H185:H186"/>
    <mergeCell ref="O185:O186"/>
    <mergeCell ref="H187:H188"/>
    <mergeCell ref="O187:O188"/>
    <mergeCell ref="E187:E188"/>
    <mergeCell ref="H179:H180"/>
    <mergeCell ref="D181:D182"/>
    <mergeCell ref="E181:E182"/>
    <mergeCell ref="H181:H182"/>
    <mergeCell ref="A183:A186"/>
    <mergeCell ref="B183:B186"/>
    <mergeCell ref="C183:C186"/>
    <mergeCell ref="D183:D184"/>
    <mergeCell ref="E183:E184"/>
    <mergeCell ref="H183:H184"/>
    <mergeCell ref="A179:A182"/>
    <mergeCell ref="B179:B182"/>
    <mergeCell ref="C179:C182"/>
    <mergeCell ref="D179:D180"/>
    <mergeCell ref="E179:E180"/>
    <mergeCell ref="A187:A190"/>
    <mergeCell ref="B187:B190"/>
    <mergeCell ref="C187:C190"/>
    <mergeCell ref="D199:D200"/>
    <mergeCell ref="E199:E200"/>
    <mergeCell ref="H199:H200"/>
    <mergeCell ref="O199:O200"/>
    <mergeCell ref="D201:D202"/>
    <mergeCell ref="E201:E202"/>
    <mergeCell ref="H201:H202"/>
    <mergeCell ref="O201:O202"/>
    <mergeCell ref="B195:B204"/>
    <mergeCell ref="C195:C204"/>
    <mergeCell ref="D195:D196"/>
    <mergeCell ref="E195:E196"/>
    <mergeCell ref="D197:D198"/>
    <mergeCell ref="E197:E198"/>
    <mergeCell ref="D203:D204"/>
    <mergeCell ref="A191:A194"/>
    <mergeCell ref="B191:B194"/>
    <mergeCell ref="C191:C194"/>
    <mergeCell ref="D191:D192"/>
    <mergeCell ref="E191:E192"/>
    <mergeCell ref="H191:H192"/>
    <mergeCell ref="D193:D194"/>
    <mergeCell ref="E193:E194"/>
    <mergeCell ref="H193:H194"/>
    <mergeCell ref="O219:O220"/>
    <mergeCell ref="D221:D222"/>
    <mergeCell ref="E221:E222"/>
    <mergeCell ref="D189:D190"/>
    <mergeCell ref="E189:E190"/>
    <mergeCell ref="H189:H190"/>
    <mergeCell ref="O189:O190"/>
    <mergeCell ref="O191:O192"/>
    <mergeCell ref="O193:O194"/>
    <mergeCell ref="H197:H198"/>
    <mergeCell ref="H215:H216"/>
    <mergeCell ref="A219:A222"/>
    <mergeCell ref="D217:D218"/>
    <mergeCell ref="E223:E224"/>
    <mergeCell ref="B219:B222"/>
    <mergeCell ref="C219:C222"/>
    <mergeCell ref="D219:D220"/>
    <mergeCell ref="E219:E220"/>
    <mergeCell ref="H219:H220"/>
    <mergeCell ref="H209:H210"/>
    <mergeCell ref="O209:O210"/>
    <mergeCell ref="A223:A226"/>
    <mergeCell ref="B223:B226"/>
    <mergeCell ref="C223:C226"/>
    <mergeCell ref="H223:H224"/>
    <mergeCell ref="H217:H218"/>
    <mergeCell ref="A215:A218"/>
    <mergeCell ref="O213:O214"/>
    <mergeCell ref="H211:H212"/>
    <mergeCell ref="E203:E204"/>
    <mergeCell ref="H203:H204"/>
    <mergeCell ref="O203:O204"/>
    <mergeCell ref="A205:A210"/>
    <mergeCell ref="D207:D208"/>
    <mergeCell ref="E207:E208"/>
    <mergeCell ref="H207:H208"/>
    <mergeCell ref="O207:O208"/>
    <mergeCell ref="D209:D210"/>
    <mergeCell ref="E209:E210"/>
    <mergeCell ref="O295:O296"/>
    <mergeCell ref="O297:O298"/>
    <mergeCell ref="D297:D298"/>
    <mergeCell ref="E297:E298"/>
    <mergeCell ref="B295:B298"/>
    <mergeCell ref="C295:C298"/>
    <mergeCell ref="H295:H296"/>
    <mergeCell ref="H297:H298"/>
    <mergeCell ref="E295:E296"/>
    <mergeCell ref="H302:H303"/>
    <mergeCell ref="O302:O303"/>
    <mergeCell ref="A300:A303"/>
    <mergeCell ref="B300:B303"/>
    <mergeCell ref="C300:C303"/>
    <mergeCell ref="D300:D301"/>
    <mergeCell ref="E300:E301"/>
    <mergeCell ref="D302:D303"/>
    <mergeCell ref="H300:H301"/>
    <mergeCell ref="C291:C294"/>
    <mergeCell ref="D291:D292"/>
    <mergeCell ref="E291:E292"/>
    <mergeCell ref="D293:D294"/>
    <mergeCell ref="E293:E294"/>
    <mergeCell ref="E302:E303"/>
    <mergeCell ref="A227:A230"/>
    <mergeCell ref="A752:A755"/>
    <mergeCell ref="B752:B755"/>
    <mergeCell ref="C752:C755"/>
    <mergeCell ref="D752:D753"/>
    <mergeCell ref="E752:E753"/>
    <mergeCell ref="D754:D755"/>
    <mergeCell ref="E754:E755"/>
    <mergeCell ref="D748:D749"/>
    <mergeCell ref="O478:O479"/>
    <mergeCell ref="D480:D481"/>
    <mergeCell ref="E480:E481"/>
    <mergeCell ref="H480:H481"/>
    <mergeCell ref="H731:H732"/>
    <mergeCell ref="O731:O732"/>
    <mergeCell ref="O631:O632"/>
    <mergeCell ref="D633:D634"/>
    <mergeCell ref="E633:E634"/>
    <mergeCell ref="H633:H634"/>
    <mergeCell ref="A478:A481"/>
    <mergeCell ref="B478:B481"/>
    <mergeCell ref="C478:C481"/>
    <mergeCell ref="D478:D479"/>
    <mergeCell ref="E478:E479"/>
    <mergeCell ref="H478:H479"/>
    <mergeCell ref="D645:D646"/>
    <mergeCell ref="E645:E646"/>
    <mergeCell ref="H645:H646"/>
    <mergeCell ref="H482:H483"/>
    <mergeCell ref="O627:O628"/>
    <mergeCell ref="E615:E616"/>
    <mergeCell ref="H615:H616"/>
    <mergeCell ref="O615:O616"/>
    <mergeCell ref="O729:O730"/>
    <mergeCell ref="A643:A646"/>
    <mergeCell ref="B643:B646"/>
    <mergeCell ref="C643:C646"/>
    <mergeCell ref="D643:D644"/>
    <mergeCell ref="E643:E644"/>
    <mergeCell ref="H643:H644"/>
    <mergeCell ref="O643:O644"/>
    <mergeCell ref="H484:H485"/>
    <mergeCell ref="O484:O485"/>
    <mergeCell ref="A486:A489"/>
    <mergeCell ref="B486:B489"/>
    <mergeCell ref="C486:C489"/>
    <mergeCell ref="D486:D487"/>
    <mergeCell ref="E486:E487"/>
    <mergeCell ref="H486:H487"/>
    <mergeCell ref="O486:O487"/>
    <mergeCell ref="D488:D489"/>
    <mergeCell ref="A482:A485"/>
    <mergeCell ref="B482:B485"/>
    <mergeCell ref="C482:C485"/>
    <mergeCell ref="D482:D483"/>
    <mergeCell ref="E482:E483"/>
    <mergeCell ref="H641:H642"/>
    <mergeCell ref="O641:O642"/>
    <mergeCell ref="O633:O634"/>
    <mergeCell ref="H717:H720"/>
    <mergeCell ref="D617:D618"/>
    <mergeCell ref="E617:E618"/>
    <mergeCell ref="E635:E636"/>
    <mergeCell ref="O635:O636"/>
    <mergeCell ref="D637:D638"/>
    <mergeCell ref="B508:B511"/>
    <mergeCell ref="D506:D507"/>
    <mergeCell ref="E543:E546"/>
    <mergeCell ref="C535:C538"/>
    <mergeCell ref="D535:D536"/>
    <mergeCell ref="E535:E536"/>
    <mergeCell ref="H535:H536"/>
    <mergeCell ref="O561:O562"/>
    <mergeCell ref="H510:H511"/>
    <mergeCell ref="E512:E513"/>
    <mergeCell ref="B227:B230"/>
    <mergeCell ref="C227:C230"/>
    <mergeCell ref="D227:D228"/>
    <mergeCell ref="E227:E228"/>
    <mergeCell ref="H227:H228"/>
    <mergeCell ref="D229:D230"/>
    <mergeCell ref="E488:E489"/>
    <mergeCell ref="O488:O489"/>
    <mergeCell ref="O480:O481"/>
    <mergeCell ref="C310:C331"/>
    <mergeCell ref="H310:H313"/>
    <mergeCell ref="E469:E470"/>
    <mergeCell ref="E419:E420"/>
    <mergeCell ref="E421:E422"/>
    <mergeCell ref="D453:D454"/>
    <mergeCell ref="E453:E454"/>
    <mergeCell ref="B467:B470"/>
    <mergeCell ref="B259:B262"/>
    <mergeCell ref="C423:C426"/>
    <mergeCell ref="B423:B426"/>
    <mergeCell ref="E522:E523"/>
    <mergeCell ref="E467:E468"/>
    <mergeCell ref="B551:B554"/>
    <mergeCell ref="B583:B586"/>
    <mergeCell ref="E551:E552"/>
    <mergeCell ref="C599:C602"/>
    <mergeCell ref="D599:D600"/>
    <mergeCell ref="E599:E600"/>
    <mergeCell ref="B566:B569"/>
    <mergeCell ref="A611:A614"/>
    <mergeCell ref="B611:B614"/>
    <mergeCell ref="C611:C614"/>
    <mergeCell ref="D611:D612"/>
    <mergeCell ref="E611:E612"/>
    <mergeCell ref="H611:H612"/>
    <mergeCell ref="D613:D614"/>
    <mergeCell ref="E613:E614"/>
    <mergeCell ref="H613:H614"/>
    <mergeCell ref="E561:E562"/>
    <mergeCell ref="H561:H562"/>
    <mergeCell ref="C566:C569"/>
    <mergeCell ref="E609:E610"/>
    <mergeCell ref="A607:A610"/>
    <mergeCell ref="B607:B610"/>
    <mergeCell ref="D609:D610"/>
    <mergeCell ref="D578:D579"/>
    <mergeCell ref="E578:E579"/>
    <mergeCell ref="D580:D581"/>
    <mergeCell ref="A587:A590"/>
    <mergeCell ref="E580:E581"/>
    <mergeCell ref="E572:E573"/>
    <mergeCell ref="E576:E577"/>
    <mergeCell ref="A570:A571"/>
    <mergeCell ref="A599:A602"/>
    <mergeCell ref="O621:O622"/>
    <mergeCell ref="D655:D656"/>
    <mergeCell ref="E655:E656"/>
    <mergeCell ref="H655:H656"/>
    <mergeCell ref="O655:O656"/>
    <mergeCell ref="H661:H662"/>
    <mergeCell ref="O661:O662"/>
    <mergeCell ref="O645:O646"/>
    <mergeCell ref="D657:D658"/>
    <mergeCell ref="E657:E658"/>
    <mergeCell ref="H657:H658"/>
    <mergeCell ref="O657:O658"/>
    <mergeCell ref="D659:D660"/>
    <mergeCell ref="E659:E660"/>
    <mergeCell ref="D605:D606"/>
    <mergeCell ref="E605:E606"/>
    <mergeCell ref="A583:A586"/>
    <mergeCell ref="E637:E638"/>
    <mergeCell ref="H637:H638"/>
    <mergeCell ref="O637:O638"/>
    <mergeCell ref="A627:A630"/>
    <mergeCell ref="A615:A618"/>
    <mergeCell ref="B615:B618"/>
    <mergeCell ref="C615:C618"/>
    <mergeCell ref="D615:D616"/>
    <mergeCell ref="A635:A638"/>
    <mergeCell ref="B635:B638"/>
    <mergeCell ref="C635:C638"/>
    <mergeCell ref="D635:D636"/>
    <mergeCell ref="B627:B630"/>
    <mergeCell ref="B599:B602"/>
    <mergeCell ref="C595:C598"/>
    <mergeCell ref="A502:A507"/>
    <mergeCell ref="C502:C507"/>
    <mergeCell ref="H394:H409"/>
    <mergeCell ref="O283:O284"/>
    <mergeCell ref="E283:E286"/>
    <mergeCell ref="O535:O536"/>
    <mergeCell ref="D537:D538"/>
    <mergeCell ref="E537:E538"/>
    <mergeCell ref="H537:H538"/>
    <mergeCell ref="O537:O538"/>
    <mergeCell ref="O287:O288"/>
    <mergeCell ref="O289:O290"/>
    <mergeCell ref="D287:D290"/>
    <mergeCell ref="D310:D311"/>
    <mergeCell ref="E310:E311"/>
    <mergeCell ref="A535:A538"/>
    <mergeCell ref="B535:B538"/>
    <mergeCell ref="D500:D501"/>
    <mergeCell ref="E500:E501"/>
    <mergeCell ref="H500:H501"/>
    <mergeCell ref="O500:O501"/>
    <mergeCell ref="O492:O493"/>
    <mergeCell ref="A496:A501"/>
    <mergeCell ref="B496:B501"/>
    <mergeCell ref="C496:C501"/>
    <mergeCell ref="D496:D497"/>
    <mergeCell ref="E496:E497"/>
    <mergeCell ref="H496:H497"/>
    <mergeCell ref="O496:O497"/>
    <mergeCell ref="D498:D499"/>
    <mergeCell ref="E498:E499"/>
    <mergeCell ref="A490:A495"/>
    <mergeCell ref="O559:O560"/>
    <mergeCell ref="B559:B562"/>
    <mergeCell ref="C559:C562"/>
    <mergeCell ref="D561:D562"/>
    <mergeCell ref="O611:O612"/>
    <mergeCell ref="O613:O614"/>
    <mergeCell ref="D651:D652"/>
    <mergeCell ref="E651:E652"/>
    <mergeCell ref="H651:H652"/>
    <mergeCell ref="O651:O652"/>
    <mergeCell ref="D653:D654"/>
    <mergeCell ref="E653:E654"/>
    <mergeCell ref="H653:H654"/>
    <mergeCell ref="O653:O654"/>
    <mergeCell ref="O574:O575"/>
    <mergeCell ref="H225:H226"/>
    <mergeCell ref="O225:O226"/>
    <mergeCell ref="B651:B656"/>
    <mergeCell ref="C647:C650"/>
    <mergeCell ref="D647:D648"/>
    <mergeCell ref="E647:E648"/>
    <mergeCell ref="H647:H648"/>
    <mergeCell ref="O647:O648"/>
    <mergeCell ref="D649:D650"/>
    <mergeCell ref="E649:E650"/>
    <mergeCell ref="H649:H650"/>
    <mergeCell ref="O649:O650"/>
    <mergeCell ref="H619:H620"/>
    <mergeCell ref="O619:O620"/>
    <mergeCell ref="D621:D622"/>
    <mergeCell ref="E621:E622"/>
    <mergeCell ref="H621:H622"/>
    <mergeCell ref="A657:A660"/>
    <mergeCell ref="B657:B660"/>
    <mergeCell ref="C657:C660"/>
    <mergeCell ref="C651:C656"/>
    <mergeCell ref="A647:A650"/>
    <mergeCell ref="B647:B650"/>
    <mergeCell ref="O665:O666"/>
    <mergeCell ref="D667:D668"/>
    <mergeCell ref="E667:E668"/>
    <mergeCell ref="H667:H668"/>
    <mergeCell ref="O667:O668"/>
    <mergeCell ref="A661:A664"/>
    <mergeCell ref="B661:B664"/>
    <mergeCell ref="C661:C664"/>
    <mergeCell ref="D661:D662"/>
    <mergeCell ref="E661:E662"/>
    <mergeCell ref="A665:A668"/>
    <mergeCell ref="B665:B668"/>
    <mergeCell ref="C665:C668"/>
    <mergeCell ref="D665:D666"/>
    <mergeCell ref="E665:E666"/>
    <mergeCell ref="H665:H666"/>
    <mergeCell ref="A651:A656"/>
    <mergeCell ref="D663:D664"/>
    <mergeCell ref="E663:E664"/>
    <mergeCell ref="H663:H664"/>
    <mergeCell ref="O663:O664"/>
    <mergeCell ref="C283:C290"/>
    <mergeCell ref="B283:B290"/>
    <mergeCell ref="B275:B278"/>
    <mergeCell ref="O494:O495"/>
    <mergeCell ref="A283:A290"/>
    <mergeCell ref="D283:D286"/>
    <mergeCell ref="H490:H491"/>
    <mergeCell ref="O490:O491"/>
    <mergeCell ref="H492:H493"/>
    <mergeCell ref="H221:H222"/>
    <mergeCell ref="O221:O222"/>
    <mergeCell ref="O234:O235"/>
    <mergeCell ref="H243:H244"/>
    <mergeCell ref="O241:O244"/>
    <mergeCell ref="E249:E250"/>
    <mergeCell ref="O227:O228"/>
    <mergeCell ref="E229:E230"/>
    <mergeCell ref="H229:H230"/>
    <mergeCell ref="O229:O230"/>
    <mergeCell ref="B490:B495"/>
    <mergeCell ref="C490:C495"/>
    <mergeCell ref="D490:D491"/>
    <mergeCell ref="E490:E491"/>
    <mergeCell ref="D492:D493"/>
    <mergeCell ref="E492:E493"/>
    <mergeCell ref="A419:A422"/>
    <mergeCell ref="A423:A426"/>
    <mergeCell ref="B369:B372"/>
    <mergeCell ref="A373:A378"/>
    <mergeCell ref="A267:A270"/>
    <mergeCell ref="C251:C254"/>
    <mergeCell ref="B373:B378"/>
    <mergeCell ref="A878:A880"/>
    <mergeCell ref="O322:O323"/>
    <mergeCell ref="B555:B558"/>
    <mergeCell ref="C555:C558"/>
    <mergeCell ref="D555:D556"/>
    <mergeCell ref="O555:O556"/>
    <mergeCell ref="D557:D558"/>
    <mergeCell ref="E557:E558"/>
    <mergeCell ref="B516:B519"/>
    <mergeCell ref="D559:D560"/>
    <mergeCell ref="E559:E560"/>
    <mergeCell ref="H559:H560"/>
    <mergeCell ref="C512:C515"/>
    <mergeCell ref="D512:D513"/>
    <mergeCell ref="E527:E528"/>
    <mergeCell ref="E525:E526"/>
    <mergeCell ref="H557:H558"/>
    <mergeCell ref="O551:O552"/>
    <mergeCell ref="O553:O554"/>
    <mergeCell ref="H553:H554"/>
    <mergeCell ref="H551:H552"/>
    <mergeCell ref="C508:C511"/>
    <mergeCell ref="D508:D509"/>
    <mergeCell ref="E508:E509"/>
    <mergeCell ref="H508:H509"/>
    <mergeCell ref="E510:E511"/>
    <mergeCell ref="H659:H660"/>
    <mergeCell ref="O659:O660"/>
    <mergeCell ref="A543:A550"/>
    <mergeCell ref="B543:B550"/>
    <mergeCell ref="C543:C550"/>
    <mergeCell ref="A559:A562"/>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ГВС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2017-02-02T16:09:42Z</cp:lastPrinted>
  <dcterms:created xsi:type="dcterms:W3CDTF">2014-08-19T10:12:38Z</dcterms:created>
  <dcterms:modified xsi:type="dcterms:W3CDTF">2017-10-12T07:20:18Z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vt:lpwstr>
  </property>
  <property fmtid="{D5CDD505-2E9C-101B-9397-08002B2CF9AE}" pid="3" name="Version">
    <vt:lpwstr>1.0</vt:lpwstr>
  </property>
</Properties>
</file>