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школы" sheetId="1" r:id="rId1"/>
    <sheet name="ДДУ" sheetId="2" r:id="rId2"/>
    <sheet name="Допол." sheetId="3" r:id="rId3"/>
    <sheet name="лагерь" sheetId="4" r:id="rId4"/>
  </sheets>
  <definedNames>
    <definedName name="_xlnm.Print_Area" localSheetId="2">'Допол.'!$A$1:$I$85</definedName>
  </definedNames>
  <calcPr fullCalcOnLoad="1"/>
</workbook>
</file>

<file path=xl/sharedStrings.xml><?xml version="1.0" encoding="utf-8"?>
<sst xmlns="http://schemas.openxmlformats.org/spreadsheetml/2006/main" count="1106" uniqueCount="301">
  <si>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</si>
  <si>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</si>
  <si>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</si>
  <si>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</si>
  <si>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</si>
  <si>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</si>
  <si>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</si>
  <si>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</si>
  <si>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</si>
  <si>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</si>
  <si>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</si>
  <si>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</si>
  <si>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</si>
  <si>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</si>
  <si>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</si>
  <si>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</si>
  <si>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</si>
  <si>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</si>
  <si>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</si>
  <si>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</si>
  <si>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</si>
  <si>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</si>
  <si>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</si>
  <si>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</si>
  <si>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</si>
  <si>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</si>
  <si>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</si>
  <si>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</si>
  <si>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</si>
  <si>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</si>
  <si>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</si>
  <si>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</si>
  <si>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</si>
  <si>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</si>
  <si>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</si>
  <si>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</si>
  <si>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</si>
  <si>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</si>
  <si>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</si>
  <si>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</si>
  <si>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</si>
  <si>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</si>
  <si>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</si>
  <si>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</si>
  <si>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</si>
  <si>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</si>
  <si>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</si>
  <si>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</si>
  <si>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</si>
  <si>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</si>
  <si>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</si>
  <si>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</si>
  <si>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</si>
  <si>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</si>
  <si>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</si>
  <si>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</si>
  <si>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</si>
  <si>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</si>
  <si>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</si>
  <si>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</si>
  <si>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</si>
  <si>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</si>
  <si>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</si>
  <si>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</si>
  <si>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</si>
  <si>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</si>
  <si>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</si>
  <si>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</si>
  <si>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</si>
  <si>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</si>
  <si>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</si>
  <si>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</si>
  <si>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</si>
  <si>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</si>
  <si>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 xml:space="preserve">    </t>
  </si>
  <si>
    <t>Увеличение стоимости основных средств</t>
  </si>
  <si>
    <t>"_____"_______________20____г.</t>
  </si>
  <si>
    <t>______________________________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</si>
  <si>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</si>
  <si>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</si>
  <si>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</si>
  <si>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</si>
  <si>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</si>
  <si>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</si>
  <si>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</si>
  <si>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</si>
  <si>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</si>
  <si>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</si>
  <si>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</si>
  <si>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</si>
  <si>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</si>
  <si>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</si>
  <si>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</si>
  <si>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</si>
  <si>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</si>
  <si>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</si>
  <si>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-Продукты</t>
  </si>
  <si>
    <t>Увеличение стоимости материальных запасов -Прочие</t>
  </si>
  <si>
    <t xml:space="preserve">Увеличение стоимости материальных запасов  </t>
  </si>
  <si>
    <t xml:space="preserve">Увеличение стоимости материальных запасов </t>
  </si>
  <si>
    <t>340/000</t>
  </si>
  <si>
    <t>340/342</t>
  </si>
  <si>
    <t>340/344</t>
  </si>
  <si>
    <t xml:space="preserve">тел. </t>
  </si>
  <si>
    <t>Налог на имущество</t>
  </si>
  <si>
    <t>Субвенция на детей-инвалидов</t>
  </si>
  <si>
    <t xml:space="preserve">0707 4329902 611 </t>
  </si>
  <si>
    <t xml:space="preserve">0701 4209901 611 </t>
  </si>
  <si>
    <t xml:space="preserve">0701 4209902 611 </t>
  </si>
  <si>
    <t xml:space="preserve">0702 4219902 611 </t>
  </si>
  <si>
    <t>Налог на имущество и негативное воздействие</t>
  </si>
  <si>
    <t>Руководитель муниципального бюджетного</t>
  </si>
  <si>
    <t>Главный бухгалтер муниципального</t>
  </si>
  <si>
    <t>0702 4219901 611 180</t>
  </si>
  <si>
    <t>0702 4219902 611 180</t>
  </si>
  <si>
    <t xml:space="preserve">0702 5200900 611 </t>
  </si>
  <si>
    <t>0702 4219901 611</t>
  </si>
  <si>
    <t>0702 5200900 611 180</t>
  </si>
  <si>
    <t>0701 4209901 611 180</t>
  </si>
  <si>
    <t>оплата труда</t>
  </si>
  <si>
    <t>начисления на выплаты по оплате труда</t>
  </si>
  <si>
    <t>0702 0000000 611 180</t>
  </si>
  <si>
    <t>0702 0000000 611</t>
  </si>
  <si>
    <t>Прочие расходы, всего</t>
  </si>
  <si>
    <t>2.1 Субвенция на образовательный прцесс-                       (код субсидии 01-074 (320))</t>
  </si>
  <si>
    <t>Субсидия на увеличение оплаты труда</t>
  </si>
  <si>
    <t>0702 4219902 611</t>
  </si>
  <si>
    <t>0707 4320200 612</t>
  </si>
  <si>
    <t>0702 5205400 611</t>
  </si>
  <si>
    <t>0702 5200900 611</t>
  </si>
  <si>
    <t>Субсидия на иные цели (организация отдыха и оздоровление детей в каникулярный период за счет средств областного бюджета)</t>
  </si>
  <si>
    <t>0707 4320201 612</t>
  </si>
  <si>
    <t>Субсидия на иные цели (организация отдыха и оздоровление детей в каникулярный период за счет средств районного бюджета)</t>
  </si>
  <si>
    <t>Субсидии на иные цели (подготовка учреждений к новому учебному году)</t>
  </si>
  <si>
    <t>0702 4219902 612</t>
  </si>
  <si>
    <t>Субсидии из районного бюджета на предоставление мер государственной поддержки в виде грантов Губернатора Нижегородской области общеобразовательным учреждениям, внедряющим инновационные общеобразовательные программы</t>
  </si>
  <si>
    <t>0702 4360202 612</t>
  </si>
  <si>
    <t>КИФ</t>
  </si>
  <si>
    <t>Доходы от оказания услуг</t>
  </si>
  <si>
    <t>30201050050000 130</t>
  </si>
  <si>
    <t>Увеличение стоимости материальных запасов - Продукты</t>
  </si>
  <si>
    <t>Выплаты по внебюджетной деятельности</t>
  </si>
  <si>
    <t>Выплаты:</t>
  </si>
  <si>
    <t>290</t>
  </si>
  <si>
    <t>340/345</t>
  </si>
  <si>
    <t>Выплаты на выполнение муниципального задания, всего</t>
  </si>
  <si>
    <t>Прочие безвозмездные поступления</t>
  </si>
  <si>
    <t>30399050050000 180</t>
  </si>
  <si>
    <t>Субвенция на образовательный процесс (код субсидии 01-074(320))</t>
  </si>
  <si>
    <t>Субвенция на образовательный процесс  (код субсидии 01-074(320))</t>
  </si>
  <si>
    <t>Обеспечение деятельности подведомственных учреждений из районного бюджета  (код субсидии 01-074)</t>
  </si>
  <si>
    <r>
      <t xml:space="preserve">Планируемый остаток средств на начало планируемого года, всего: </t>
    </r>
    <r>
      <rPr>
        <b/>
        <i/>
        <sz val="12"/>
        <rFont val="Times New Roman"/>
        <family val="1"/>
      </rPr>
      <t>(киф2+киф4)</t>
    </r>
  </si>
  <si>
    <t>Остаток по внебюджетной деятельности</t>
  </si>
  <si>
    <t xml:space="preserve">Остаток </t>
  </si>
  <si>
    <t>Остаток по иным целям</t>
  </si>
  <si>
    <t>Остаток по  выполнению муниципального задания, всего</t>
  </si>
  <si>
    <t>Остаток по субсидии на иные цели, всего</t>
  </si>
  <si>
    <t>Поступления по приносящей доход деятельности, всего</t>
  </si>
  <si>
    <t>Поступления на выполнение муниципального задания, всего</t>
  </si>
  <si>
    <t>Субвенция на ежемесячное вознаграждение за кл.руководство (код субсидии 01-074 (545))</t>
  </si>
  <si>
    <t>Выплаты (род.плата)</t>
  </si>
  <si>
    <t>2.4 Субвенция на  ежемесячное денежное вознаграждение за кл.руководство (код субсидии 01-074 (545))</t>
  </si>
  <si>
    <t>Остаток</t>
  </si>
  <si>
    <t>Остаток (род.плата)</t>
  </si>
  <si>
    <t>Остаток по выполнению муниципального задания</t>
  </si>
  <si>
    <t>Обеспечение деятельности подведомственных учреждений из районного бюджета</t>
  </si>
  <si>
    <t>Субвенция на увеличение зарплаты на 6,5%</t>
  </si>
  <si>
    <t>0701  4209902 611</t>
  </si>
  <si>
    <t>0701 4209901 611</t>
  </si>
  <si>
    <t xml:space="preserve">0701 4209906 611 </t>
  </si>
  <si>
    <t>0701 5221900 612</t>
  </si>
  <si>
    <t>0701 4209902 612</t>
  </si>
  <si>
    <t>0701 1008900 612</t>
  </si>
  <si>
    <t>Остаток (безвозмездные поступления)</t>
  </si>
  <si>
    <t>0701 4209902 611  180</t>
  </si>
  <si>
    <t>Выплаты по приносящей доход деятельности</t>
  </si>
  <si>
    <t>0701 4209902 611</t>
  </si>
  <si>
    <t>Выплаты на выполнение муниципального задания</t>
  </si>
  <si>
    <t>Остаток по прочим безвзмездным поступлениям</t>
  </si>
  <si>
    <t>Поступления по приносящей доход деятельности</t>
  </si>
  <si>
    <t>0707 5205400 611</t>
  </si>
  <si>
    <r>
      <t xml:space="preserve">Поступления, всего: </t>
    </r>
    <r>
      <rPr>
        <i/>
        <sz val="12"/>
        <rFont val="Times New Roman"/>
        <family val="1"/>
      </rPr>
      <t>(киф2+киф4)</t>
    </r>
  </si>
  <si>
    <r>
      <t xml:space="preserve">Выплаты, всего: </t>
    </r>
    <r>
      <rPr>
        <i/>
        <sz val="12"/>
        <rFont val="Times New Roman"/>
        <family val="1"/>
      </rPr>
      <t>(киф2+киф4)</t>
    </r>
  </si>
  <si>
    <t>Субсидия на увеличение зарплаты на 20%</t>
  </si>
  <si>
    <t>Субсидия на увеличение зарплаты на 6,5%</t>
  </si>
  <si>
    <t>Субсидия на иные цели (область 80%) (ОЦП "Увеличение количества мест в ДОУ НО за счет выполнения работ по ремонту и оснащению оборудованием не полностью используемых помещений на 2011-2012 годы")</t>
  </si>
  <si>
    <t>Субсидия на иные цели (область 20%) (софинансирование ОЦП "Увеличение количества мест в ДОУ НО за счет выполнения работ по ремонту и оснащению оборудованием не полностью используемых помещений на 2011-2012 годы")</t>
  </si>
  <si>
    <t>Субсидия с федерального бюджета на иные цели (ФЦП "Развитие образования на 2011-2015 годы")</t>
  </si>
  <si>
    <r>
      <t xml:space="preserve">Планируемый остаток средств на начало планируемого года </t>
    </r>
    <r>
      <rPr>
        <i/>
        <sz val="12"/>
        <rFont val="Times New Roman"/>
        <family val="1"/>
      </rPr>
      <t>(киф 2+киф4+киф5)</t>
    </r>
  </si>
  <si>
    <r>
      <t xml:space="preserve">Поступления, всего: </t>
    </r>
    <r>
      <rPr>
        <i/>
        <sz val="12"/>
        <rFont val="Times New Roman"/>
        <family val="1"/>
      </rPr>
      <t>(киф2+киф4+киф5)</t>
    </r>
  </si>
  <si>
    <t>Поступления на выполнение муниципального задания</t>
  </si>
  <si>
    <t>Субсидия на увеличение заработной платы педагогическим работникам в ДДОУ за счет средств областного бюджета (80%) (01-074 (   ))</t>
  </si>
  <si>
    <t>Субсидия на увеличение заработной платы педагогическим работникам в ДДОУ за счет средств районного бюджета (200%) (01-074(РД з/п п/раб))</t>
  </si>
  <si>
    <t>0701 0000000 611 180</t>
  </si>
  <si>
    <t>0701 4209903 611 180</t>
  </si>
  <si>
    <t>Выплаты на выполнение муниципального задания (свод)</t>
  </si>
  <si>
    <t xml:space="preserve">0701 0000000 611 </t>
  </si>
  <si>
    <t>0701 4209903 611</t>
  </si>
  <si>
    <t>0701 5205400 611</t>
  </si>
  <si>
    <t>Субвенция на детей-инвалидов (01-074 (319))</t>
  </si>
  <si>
    <t>2.1 Субвенция на детей-инвалидов (01-074 (319))</t>
  </si>
  <si>
    <t>2.3 Субсидия на увеличение заработной платы педагогическим работникам в ДДОУ за счет средств областного бюджета (80%) (01-074 (   ))</t>
  </si>
  <si>
    <t>2.4 Субсидия на увеличение заработной платы педагогическим работникам в ДДОУ за счет средств районного бюджета (200%) (01-074(РД з/п п/раб))</t>
  </si>
  <si>
    <r>
      <t xml:space="preserve">2. Выплаты, всего: </t>
    </r>
    <r>
      <rPr>
        <i/>
        <sz val="12"/>
        <rFont val="Times New Roman"/>
        <family val="1"/>
      </rPr>
      <t>( киф2+киф4)</t>
    </r>
  </si>
  <si>
    <t>Планируемый остаток средств на начало планируемого года (киф2+киф4+киф5)</t>
  </si>
  <si>
    <t>Обеспечение деятельности подведомственных учреждений из районного бюджета  (код субсидии 01-074 (ОУ))</t>
  </si>
  <si>
    <t>2.2 Обеспечение деятельности подведомственных учреждений из районного бюджета-  (код субсидии 01-074 (ОУ))</t>
  </si>
  <si>
    <t>Обеспечение деятельности подведомственных учреждений из районного бюджета (01-074 (ДОУ))</t>
  </si>
  <si>
    <t>2.4 Обеспечение деятельности подведомственных учреждений из районного бюджета- (01-074 (ДОУ))</t>
  </si>
  <si>
    <t>340</t>
  </si>
  <si>
    <t>0702 4329900 611</t>
  </si>
  <si>
    <t>0707 4329900 611</t>
  </si>
  <si>
    <t>0707 4329900 611 180</t>
  </si>
  <si>
    <t>Планируемый остаток средств на начало планируемого года (киф2+киф4)</t>
  </si>
  <si>
    <t>Поступления, всего (киф2+киф4)</t>
  </si>
  <si>
    <t>2. Выплаты, всего:  (киф2+киф4)</t>
  </si>
  <si>
    <t>Обеспечение деятельности подведомственных учреждений из районного бюджета (01-074 (лагерь))</t>
  </si>
  <si>
    <t>2.3 Обеспечение деятельности подведомственных учреждений из районного бюджета- (01-074 (лагерь))</t>
  </si>
  <si>
    <t>Итого коммунальные услуги</t>
  </si>
  <si>
    <t>223</t>
  </si>
  <si>
    <t>Итого прочие расходы</t>
  </si>
  <si>
    <t>Коммунальные услуги, всего</t>
  </si>
  <si>
    <t>Увеличение стоимости материальных запасов, всего</t>
  </si>
  <si>
    <t>Коммунальные расходы, всего</t>
  </si>
  <si>
    <t>Налог на имущество, на негативное воздействие</t>
  </si>
  <si>
    <t>Увеличение материальных запасов, всего</t>
  </si>
  <si>
    <t>руб.</t>
  </si>
  <si>
    <t>%</t>
  </si>
  <si>
    <t>I. Показатели по поступлениям и выплатам государственного учреждения</t>
  </si>
  <si>
    <t>213</t>
  </si>
  <si>
    <t xml:space="preserve">Руководитель муниципального </t>
  </si>
  <si>
    <t xml:space="preserve">бюджетного учреждения </t>
  </si>
  <si>
    <t>Н.А.Горева</t>
  </si>
  <si>
    <t>тел. 8(83154)2-17-45</t>
  </si>
  <si>
    <t>212</t>
  </si>
  <si>
    <t>221</t>
  </si>
  <si>
    <t>222</t>
  </si>
  <si>
    <t>225</t>
  </si>
  <si>
    <t>226</t>
  </si>
  <si>
    <t>310</t>
  </si>
  <si>
    <t>Налог  на негативное воздействие на окр.среду</t>
  </si>
  <si>
    <t>Главный бухгалтер муниципального бюджетного  учреждения                              ________________</t>
  </si>
  <si>
    <t xml:space="preserve">                                 В.В.Фролов</t>
  </si>
  <si>
    <t xml:space="preserve">                                 Н.А.Горева</t>
  </si>
  <si>
    <t>Поступления, всего: (киф2+киф4)</t>
  </si>
  <si>
    <t>2. Выплаты, всего: (киф2+киф4)</t>
  </si>
  <si>
    <t xml:space="preserve">Исполнение фактические  расходы                </t>
  </si>
  <si>
    <t>План</t>
  </si>
  <si>
    <t>Исполнение кассовые  расходы                                      расхода</t>
  </si>
  <si>
    <t>Подпрограмма "Развитие дополнительного образования"</t>
  </si>
  <si>
    <t>Основное мероприятие 1.Содержание образоватльных организаций дополнительного образования</t>
  </si>
  <si>
    <t>Основное мероприятие 2.Субсидии на выплату заработной платы с начислениями на нее,работникам муниципальных учреждений.одержание образоватльных организаций дополнительного образования</t>
  </si>
  <si>
    <t xml:space="preserve"> </t>
  </si>
  <si>
    <t>Муниципальная программа "Развитие транспортной системы Уренского муниципального района"</t>
  </si>
  <si>
    <t>Подпрограмма "Повышение Безопасного дорожного движения на территории Уренского муниципального района Нижегородской области"</t>
  </si>
  <si>
    <t>0702 121 0000 611</t>
  </si>
  <si>
    <t>Основное мероприятие1.Повышение требований к подготовке водителей на получение права на управление транспортными средствами.</t>
  </si>
  <si>
    <t>Основное мероприятие 2.Совершенствование организации движения транспорта.</t>
  </si>
  <si>
    <t xml:space="preserve">Оплата труда </t>
  </si>
  <si>
    <t>30399050050000 130</t>
  </si>
  <si>
    <t>0702 0130000 130</t>
  </si>
  <si>
    <t>0702 0130123590 130</t>
  </si>
  <si>
    <t>Субсидии на выплату заработной платы с начислениями на нее,работникам муниципальных учреждений</t>
  </si>
  <si>
    <t>0702 0130172090 130</t>
  </si>
  <si>
    <t>0702 1200000 130</t>
  </si>
  <si>
    <t>Повышение требований к подготовке на получение права на управление транспортными средствами.</t>
  </si>
  <si>
    <t>Совершенствование организации движения транспорта.</t>
  </si>
  <si>
    <t>0702 1210427140 130</t>
  </si>
  <si>
    <t>0702 1210527150 130</t>
  </si>
  <si>
    <t>0702 0130123590</t>
  </si>
  <si>
    <t>211</t>
  </si>
  <si>
    <t xml:space="preserve">0702 1200000 </t>
  </si>
  <si>
    <t>Повышение требований к подготовке водителей на получение права на управление транспортными средствами.</t>
  </si>
  <si>
    <t>0702 1210427140</t>
  </si>
  <si>
    <t>0702 1210527150</t>
  </si>
  <si>
    <t>Предоставление субсидий бюджетным автономным учреждениям и иным некомерческим организациям</t>
  </si>
  <si>
    <t>КВР</t>
  </si>
  <si>
    <t>000</t>
  </si>
  <si>
    <t>244</t>
  </si>
  <si>
    <t>112</t>
  </si>
  <si>
    <t>0707015014500</t>
  </si>
  <si>
    <t>2.1Содержание образовательных организаций дополнительного образования код субсидии 01074000000000ДОПОУ4</t>
  </si>
  <si>
    <t>111</t>
  </si>
  <si>
    <t>119</t>
  </si>
  <si>
    <t>851</t>
  </si>
  <si>
    <t>852</t>
  </si>
  <si>
    <t>Прочие расходы,всего</t>
  </si>
  <si>
    <t>853</t>
  </si>
  <si>
    <t>2.2.Субсидии на выплату заработной платы с начислениями на нее,работникам муниципальных учреждений код 01074380170000ДОПОУ4</t>
  </si>
  <si>
    <t>0702 0130172090</t>
  </si>
  <si>
    <t>Муниципальная программа "Развитие транспортной системы Уренского муниципального района"код субсидии 01074000000000ДОПОУ4</t>
  </si>
  <si>
    <t>Совершенствование организации движения транспорта и пешеходов.</t>
  </si>
  <si>
    <t xml:space="preserve">0702 0136359 </t>
  </si>
  <si>
    <t xml:space="preserve">0702 013000 </t>
  </si>
  <si>
    <t>0702 0132359</t>
  </si>
  <si>
    <t xml:space="preserve">0702 0137209 </t>
  </si>
  <si>
    <t>0702 120 0000</t>
  </si>
  <si>
    <t>0702 121 0000</t>
  </si>
  <si>
    <t xml:space="preserve">07021212714 </t>
  </si>
  <si>
    <t xml:space="preserve">0702 1212715 </t>
  </si>
  <si>
    <r>
      <t xml:space="preserve">"  </t>
    </r>
    <r>
      <rPr>
        <u val="single"/>
        <sz val="12"/>
        <rFont val="Times New Roman"/>
        <family val="1"/>
      </rPr>
      <t xml:space="preserve">06  </t>
    </r>
    <r>
      <rPr>
        <sz val="12"/>
        <rFont val="Times New Roman"/>
        <family val="1"/>
      </rPr>
      <t xml:space="preserve"> "</t>
    </r>
    <r>
      <rPr>
        <u val="single"/>
        <sz val="12"/>
        <rFont val="Times New Roman"/>
        <family val="1"/>
      </rPr>
      <t xml:space="preserve">октября </t>
    </r>
    <r>
      <rPr>
        <sz val="12"/>
        <rFont val="Times New Roman"/>
        <family val="1"/>
      </rPr>
      <t xml:space="preserve">   20_</t>
    </r>
    <r>
      <rPr>
        <u val="single"/>
        <sz val="12"/>
        <rFont val="Times New Roman"/>
        <family val="1"/>
      </rPr>
      <t>16__</t>
    </r>
    <r>
      <rPr>
        <sz val="12"/>
        <rFont val="Times New Roman"/>
        <family val="1"/>
      </rPr>
      <t>_г.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</si>
</sst>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6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u val="single"/>
      <sz val="12"/>
      <name val="Times New Roman"/>
      <family val="1"/>
    </font>
    <font>
      <u val="single"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vertical="justify" wrapText="1"/>
    </xf>
    <xf numFmtId="49" fontId="4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justify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3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center" vertical="justify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 shrinkToFit="1"/>
    </xf>
    <xf numFmtId="0" fontId="8" fillId="0" borderId="0" xfId="0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3" fillId="0" borderId="1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4" fontId="1" fillId="0" borderId="14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98">
      <selection activeCell="F95" sqref="F95"/>
    </sheetView>
  </sheetViews>
  <sheetFormatPr defaultColWidth="9.140625" defaultRowHeight="12.75"/>
  <cols>
    <col min="1" max="1" width="61.140625" style="0" customWidth="1"/>
    <col min="2" max="2" width="6.140625" style="0" customWidth="1"/>
    <col min="3" max="3" width="17.140625" style="0" customWidth="1"/>
    <col min="4" max="4" width="14.5742187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59" t="s">
        <v>71</v>
      </c>
      <c r="B83" s="59"/>
      <c r="C83" s="59"/>
      <c r="D83" s="59"/>
      <c r="E83" s="59"/>
    </row>
    <row r="85" spans="1:6" ht="31.5" customHeight="1">
      <c r="A85" s="60" t="s">
        <v>58</v>
      </c>
      <c r="B85" s="17" t="s">
        <v>137</v>
      </c>
      <c r="C85" s="60" t="s">
        <v>72</v>
      </c>
      <c r="D85" s="62" t="s">
        <v>73</v>
      </c>
      <c r="E85" s="63"/>
      <c r="F85" s="63"/>
    </row>
    <row r="86" spans="1:6" ht="15.75">
      <c r="A86" s="61"/>
      <c r="B86" s="14"/>
      <c r="C86" s="61"/>
      <c r="D86" s="62"/>
      <c r="E86" s="3"/>
      <c r="F86" s="3"/>
    </row>
    <row r="87" spans="1:6" ht="31.5">
      <c r="A87" s="7" t="s">
        <v>151</v>
      </c>
      <c r="B87" s="25"/>
      <c r="C87" s="20"/>
      <c r="D87" s="39">
        <f>D88+D92+D98</f>
        <v>0</v>
      </c>
      <c r="E87" s="3"/>
      <c r="F87" s="3"/>
    </row>
    <row r="88" spans="1:6" ht="15.75">
      <c r="A88" s="16" t="s">
        <v>152</v>
      </c>
      <c r="B88" s="14">
        <v>2</v>
      </c>
      <c r="C88" s="20"/>
      <c r="D88" s="39">
        <f>D89+D90</f>
        <v>0</v>
      </c>
      <c r="E88" s="3"/>
      <c r="F88" s="3"/>
    </row>
    <row r="89" spans="1:6" ht="15.75">
      <c r="A89" s="6" t="s">
        <v>153</v>
      </c>
      <c r="B89" s="25">
        <v>2</v>
      </c>
      <c r="C89" s="23" t="s">
        <v>126</v>
      </c>
      <c r="D89" s="40"/>
      <c r="E89" s="3"/>
      <c r="F89" s="3"/>
    </row>
    <row r="90" spans="1:6" ht="15.75">
      <c r="A90" s="6" t="s">
        <v>154</v>
      </c>
      <c r="B90" s="25">
        <v>2</v>
      </c>
      <c r="C90" s="23" t="s">
        <v>127</v>
      </c>
      <c r="D90" s="40"/>
      <c r="E90" s="3"/>
      <c r="F90" s="3"/>
    </row>
    <row r="91" spans="1:6" ht="15.75">
      <c r="A91" s="15"/>
      <c r="B91" s="25"/>
      <c r="C91" s="20"/>
      <c r="D91" s="40"/>
      <c r="E91" s="3"/>
      <c r="F91" s="3"/>
    </row>
    <row r="92" spans="1:6" ht="31.5">
      <c r="A92" s="16" t="s">
        <v>155</v>
      </c>
      <c r="B92" s="14">
        <v>4</v>
      </c>
      <c r="C92" s="19"/>
      <c r="D92" s="39">
        <f>D93+D94+D95+D96</f>
        <v>0</v>
      </c>
      <c r="E92" s="3"/>
      <c r="F92" s="3"/>
    </row>
    <row r="93" spans="1:6" ht="31.5">
      <c r="A93" s="21" t="s">
        <v>148</v>
      </c>
      <c r="B93" s="25">
        <v>4</v>
      </c>
      <c r="C93" s="23" t="s">
        <v>116</v>
      </c>
      <c r="D93" s="40"/>
      <c r="E93" s="3"/>
      <c r="F93" s="3"/>
    </row>
    <row r="94" spans="1:6" ht="33.75" customHeight="1">
      <c r="A94" s="18" t="s">
        <v>150</v>
      </c>
      <c r="B94" s="26">
        <v>4</v>
      </c>
      <c r="C94" s="24" t="s">
        <v>126</v>
      </c>
      <c r="D94" s="40"/>
      <c r="E94" s="3" t="s">
        <v>60</v>
      </c>
      <c r="F94" s="3" t="s">
        <v>60</v>
      </c>
    </row>
    <row r="95" spans="1:6" ht="18" customHeight="1">
      <c r="A95" s="18" t="s">
        <v>125</v>
      </c>
      <c r="B95" s="26">
        <v>4</v>
      </c>
      <c r="C95" s="24" t="s">
        <v>128</v>
      </c>
      <c r="D95" s="40"/>
      <c r="E95" s="3"/>
      <c r="F95" s="3"/>
    </row>
    <row r="96" spans="1:6" ht="30.75" customHeight="1">
      <c r="A96" s="6" t="s">
        <v>159</v>
      </c>
      <c r="B96" s="11">
        <v>4</v>
      </c>
      <c r="C96" s="24" t="s">
        <v>129</v>
      </c>
      <c r="D96" s="40"/>
      <c r="E96" s="3"/>
      <c r="F96" s="3"/>
    </row>
    <row r="97" spans="1:6" ht="18" customHeight="1">
      <c r="A97" s="6"/>
      <c r="B97" s="11"/>
      <c r="C97" s="24"/>
      <c r="D97" s="40"/>
      <c r="E97" s="3"/>
      <c r="F97" s="3"/>
    </row>
    <row r="98" spans="1:6" ht="15" customHeight="1">
      <c r="A98" s="16" t="s">
        <v>156</v>
      </c>
      <c r="B98" s="14">
        <v>5</v>
      </c>
      <c r="C98" s="24"/>
      <c r="D98" s="39">
        <f>D99+D100+D101+D102</f>
        <v>0</v>
      </c>
      <c r="E98" s="3"/>
      <c r="F98" s="3"/>
    </row>
    <row r="99" spans="1:6" ht="46.5" customHeight="1">
      <c r="A99" s="22" t="s">
        <v>130</v>
      </c>
      <c r="B99" s="27">
        <v>5</v>
      </c>
      <c r="C99" s="24" t="s">
        <v>131</v>
      </c>
      <c r="D99" s="40"/>
      <c r="E99" s="3"/>
      <c r="F99" s="3"/>
    </row>
    <row r="100" spans="1:6" ht="46.5" customHeight="1">
      <c r="A100" s="22" t="s">
        <v>132</v>
      </c>
      <c r="B100" s="27">
        <v>5</v>
      </c>
      <c r="C100" s="24" t="s">
        <v>127</v>
      </c>
      <c r="D100" s="40"/>
      <c r="E100" s="3"/>
      <c r="F100" s="3"/>
    </row>
    <row r="101" spans="1:6" ht="31.5" customHeight="1">
      <c r="A101" s="22" t="s">
        <v>133</v>
      </c>
      <c r="B101" s="27">
        <v>5</v>
      </c>
      <c r="C101" s="24" t="s">
        <v>134</v>
      </c>
      <c r="D101" s="40"/>
      <c r="E101" s="3"/>
      <c r="F101" s="3"/>
    </row>
    <row r="102" spans="1:6" ht="80.25" customHeight="1">
      <c r="A102" s="22" t="s">
        <v>135</v>
      </c>
      <c r="B102" s="27">
        <v>5</v>
      </c>
      <c r="C102" s="24" t="s">
        <v>136</v>
      </c>
      <c r="D102" s="40"/>
      <c r="E102" s="3"/>
      <c r="F102" s="3"/>
    </row>
    <row r="103" spans="1:6" ht="15" customHeight="1">
      <c r="A103" s="7" t="s">
        <v>181</v>
      </c>
      <c r="B103" s="5"/>
      <c r="C103" s="13" t="s">
        <v>121</v>
      </c>
      <c r="D103" s="39">
        <f>D105+D109</f>
        <v>0</v>
      </c>
      <c r="E103" s="3" t="s">
        <v>60</v>
      </c>
      <c r="F103" s="3" t="s">
        <v>60</v>
      </c>
    </row>
    <row r="104" spans="1:6" ht="15" customHeight="1">
      <c r="A104" s="6" t="s">
        <v>0</v>
      </c>
      <c r="B104" s="11"/>
      <c r="C104" s="11"/>
      <c r="D104" s="39"/>
      <c r="E104" s="3" t="s">
        <v>60</v>
      </c>
      <c r="F104" s="3" t="s">
        <v>60</v>
      </c>
    </row>
    <row r="105" spans="1:6" ht="15" customHeight="1">
      <c r="A105" s="29" t="s">
        <v>157</v>
      </c>
      <c r="B105" s="30">
        <v>2</v>
      </c>
      <c r="C105" s="13"/>
      <c r="D105" s="39">
        <f>D106+D107</f>
        <v>0</v>
      </c>
      <c r="E105" s="3"/>
      <c r="F105" s="3"/>
    </row>
    <row r="106" spans="1:6" ht="15" customHeight="1">
      <c r="A106" s="6" t="s">
        <v>138</v>
      </c>
      <c r="B106" s="11">
        <v>2</v>
      </c>
      <c r="C106" s="24" t="s">
        <v>139</v>
      </c>
      <c r="D106" s="40"/>
      <c r="E106" s="3"/>
      <c r="F106" s="3"/>
    </row>
    <row r="107" spans="1:6" ht="15" customHeight="1">
      <c r="A107" s="6" t="s">
        <v>146</v>
      </c>
      <c r="B107" s="11">
        <v>2</v>
      </c>
      <c r="C107" s="24" t="s">
        <v>147</v>
      </c>
      <c r="D107" s="40"/>
      <c r="E107" s="3"/>
      <c r="F107" s="3"/>
    </row>
    <row r="108" spans="1:6" ht="15" customHeight="1">
      <c r="A108" s="6"/>
      <c r="B108" s="11"/>
      <c r="C108" s="11"/>
      <c r="D108" s="40"/>
      <c r="E108" s="3"/>
      <c r="F108" s="3"/>
    </row>
    <row r="109" spans="1:6" ht="39.75" customHeight="1">
      <c r="A109" s="16" t="s">
        <v>158</v>
      </c>
      <c r="B109" s="14">
        <v>4</v>
      </c>
      <c r="C109" s="11"/>
      <c r="D109" s="39">
        <f>D110+D111+D112</f>
        <v>0</v>
      </c>
      <c r="E109" s="3"/>
      <c r="F109" s="3"/>
    </row>
    <row r="110" spans="1:6" ht="41.25" customHeight="1">
      <c r="A110" s="6" t="s">
        <v>149</v>
      </c>
      <c r="B110" s="11">
        <v>4</v>
      </c>
      <c r="C110" s="24" t="s">
        <v>113</v>
      </c>
      <c r="D110" s="40"/>
      <c r="E110" s="3" t="s">
        <v>60</v>
      </c>
      <c r="F110" s="3" t="s">
        <v>60</v>
      </c>
    </row>
    <row r="111" spans="1:6" ht="30" customHeight="1">
      <c r="A111" s="6" t="s">
        <v>205</v>
      </c>
      <c r="B111" s="11">
        <v>4</v>
      </c>
      <c r="C111" s="24" t="s">
        <v>114</v>
      </c>
      <c r="D111" s="40"/>
      <c r="E111" s="3" t="s">
        <v>60</v>
      </c>
      <c r="F111" s="3" t="s">
        <v>60</v>
      </c>
    </row>
    <row r="112" spans="1:6" ht="40.5" customHeight="1">
      <c r="A112" s="6" t="s">
        <v>159</v>
      </c>
      <c r="B112" s="11">
        <v>4</v>
      </c>
      <c r="C112" s="24" t="s">
        <v>117</v>
      </c>
      <c r="D112" s="40"/>
      <c r="E112" s="3"/>
      <c r="F112" s="3"/>
    </row>
    <row r="113" spans="1:6" ht="15" customHeight="1">
      <c r="A113" s="7" t="s">
        <v>182</v>
      </c>
      <c r="B113" s="5"/>
      <c r="C113" s="5"/>
      <c r="D113" s="39">
        <f>D125+D114</f>
        <v>0</v>
      </c>
      <c r="E113" s="3"/>
      <c r="F113" s="3"/>
    </row>
    <row r="114" spans="1:6" ht="15" customHeight="1">
      <c r="A114" s="7" t="s">
        <v>141</v>
      </c>
      <c r="B114" s="5">
        <v>2</v>
      </c>
      <c r="C114" s="28"/>
      <c r="D114" s="39">
        <f>D115+D120</f>
        <v>0</v>
      </c>
      <c r="E114" s="3"/>
      <c r="F114" s="3"/>
    </row>
    <row r="115" spans="1:6" ht="15" customHeight="1">
      <c r="A115" s="7" t="s">
        <v>142</v>
      </c>
      <c r="B115" s="5">
        <v>2</v>
      </c>
      <c r="C115" s="13" t="s">
        <v>126</v>
      </c>
      <c r="D115" s="39">
        <f>D116+D117+D118+D119</f>
        <v>0</v>
      </c>
      <c r="E115" s="3"/>
      <c r="F115" s="3"/>
    </row>
    <row r="116" spans="1:6" ht="15" customHeight="1">
      <c r="A116" s="22" t="s">
        <v>56</v>
      </c>
      <c r="B116" s="27">
        <v>2</v>
      </c>
      <c r="C116" s="24" t="s">
        <v>143</v>
      </c>
      <c r="D116" s="40"/>
      <c r="E116" s="3"/>
      <c r="F116" s="3"/>
    </row>
    <row r="117" spans="1:6" ht="15" customHeight="1">
      <c r="A117" s="22" t="s">
        <v>140</v>
      </c>
      <c r="B117" s="27">
        <v>2</v>
      </c>
      <c r="C117" s="24" t="s">
        <v>101</v>
      </c>
      <c r="D117" s="40"/>
      <c r="E117" s="3"/>
      <c r="F117" s="3"/>
    </row>
    <row r="118" spans="1:6" ht="15" customHeight="1">
      <c r="A118" s="22"/>
      <c r="B118" s="27"/>
      <c r="C118" s="24"/>
      <c r="D118" s="40"/>
      <c r="E118" s="3"/>
      <c r="F118" s="3"/>
    </row>
    <row r="119" spans="1:6" ht="15" customHeight="1">
      <c r="A119" s="22"/>
      <c r="B119" s="27"/>
      <c r="C119" s="24"/>
      <c r="D119" s="40"/>
      <c r="E119" s="3"/>
      <c r="F119" s="3"/>
    </row>
    <row r="120" spans="1:6" ht="15" customHeight="1">
      <c r="A120" s="29" t="s">
        <v>160</v>
      </c>
      <c r="B120" s="30">
        <v>2</v>
      </c>
      <c r="C120" s="13" t="s">
        <v>127</v>
      </c>
      <c r="D120" s="39">
        <f>D121+D122+D123+D124</f>
        <v>0</v>
      </c>
      <c r="E120" s="3"/>
      <c r="F120" s="3"/>
    </row>
    <row r="121" spans="1:6" ht="15" customHeight="1">
      <c r="A121" s="6" t="s">
        <v>56</v>
      </c>
      <c r="B121" s="11">
        <v>2</v>
      </c>
      <c r="C121" s="24" t="s">
        <v>143</v>
      </c>
      <c r="D121" s="40"/>
      <c r="E121" s="3"/>
      <c r="F121" s="3"/>
    </row>
    <row r="122" spans="1:6" ht="15" customHeight="1">
      <c r="A122" s="6" t="s">
        <v>97</v>
      </c>
      <c r="B122" s="11">
        <v>2</v>
      </c>
      <c r="C122" s="24" t="s">
        <v>144</v>
      </c>
      <c r="D122" s="40"/>
      <c r="E122" s="3"/>
      <c r="F122" s="3"/>
    </row>
    <row r="123" spans="1:6" ht="15" customHeight="1">
      <c r="A123" s="6"/>
      <c r="B123" s="11"/>
      <c r="C123" s="24"/>
      <c r="D123" s="39"/>
      <c r="E123" s="3"/>
      <c r="F123" s="3"/>
    </row>
    <row r="124" spans="1:6" ht="15" customHeight="1">
      <c r="A124" s="6"/>
      <c r="B124" s="11"/>
      <c r="C124" s="24"/>
      <c r="D124" s="39"/>
      <c r="E124" s="3"/>
      <c r="F124" s="3"/>
    </row>
    <row r="125" spans="1:6" ht="15" customHeight="1">
      <c r="A125" s="16" t="s">
        <v>145</v>
      </c>
      <c r="B125" s="5">
        <v>4</v>
      </c>
      <c r="C125" s="13" t="s">
        <v>122</v>
      </c>
      <c r="D125" s="39">
        <f>D147+D159+D179</f>
        <v>0</v>
      </c>
      <c r="E125" s="4" t="s">
        <v>74</v>
      </c>
      <c r="F125" s="4" t="s">
        <v>74</v>
      </c>
    </row>
    <row r="126" spans="1:6" ht="24.75" customHeight="1">
      <c r="A126" s="7"/>
      <c r="B126" s="5"/>
      <c r="C126" s="13"/>
      <c r="D126" s="39">
        <f>D127+D128+D129+D130+D131+D133+D134+D135+D136+D137+D139+D140+D141+D143+D144+D145</f>
        <v>0</v>
      </c>
      <c r="E126" s="4"/>
      <c r="F126" s="4"/>
    </row>
    <row r="127" spans="1:6" ht="21.75" customHeight="1">
      <c r="A127" s="6" t="s">
        <v>84</v>
      </c>
      <c r="B127" s="11">
        <v>4</v>
      </c>
      <c r="C127" s="11">
        <v>211</v>
      </c>
      <c r="D127" s="40">
        <f>D148+D160+D180</f>
        <v>0</v>
      </c>
      <c r="E127" s="3" t="s">
        <v>60</v>
      </c>
      <c r="F127" s="12"/>
    </row>
    <row r="128" spans="1:6" ht="15" customHeight="1">
      <c r="A128" s="6" t="s">
        <v>85</v>
      </c>
      <c r="B128" s="11">
        <v>4</v>
      </c>
      <c r="C128" s="11">
        <v>212</v>
      </c>
      <c r="D128" s="40">
        <f>D149+D161</f>
        <v>0</v>
      </c>
      <c r="E128" s="3" t="s">
        <v>60</v>
      </c>
      <c r="F128" s="3" t="s">
        <v>60</v>
      </c>
    </row>
    <row r="129" spans="1:6" ht="15" customHeight="1">
      <c r="A129" s="6" t="s">
        <v>86</v>
      </c>
      <c r="B129" s="11">
        <v>4</v>
      </c>
      <c r="C129" s="11">
        <v>213</v>
      </c>
      <c r="D129" s="40">
        <f>D150+D162+D181</f>
        <v>0</v>
      </c>
      <c r="E129" s="3" t="s">
        <v>60</v>
      </c>
      <c r="F129" s="3" t="s">
        <v>60</v>
      </c>
    </row>
    <row r="130" spans="1:6" ht="15" customHeight="1">
      <c r="A130" s="6" t="s">
        <v>90</v>
      </c>
      <c r="B130" s="11">
        <v>4</v>
      </c>
      <c r="C130" s="11">
        <v>221</v>
      </c>
      <c r="D130" s="40">
        <f>D151+D163</f>
        <v>0</v>
      </c>
      <c r="E130" s="3" t="s">
        <v>60</v>
      </c>
      <c r="F130" s="3" t="s">
        <v>60</v>
      </c>
    </row>
    <row r="131" spans="1:6" ht="15" customHeight="1">
      <c r="A131" s="6" t="s">
        <v>55</v>
      </c>
      <c r="B131" s="11">
        <v>4</v>
      </c>
      <c r="C131" s="11">
        <v>222</v>
      </c>
      <c r="D131" s="40">
        <f>D152+D164</f>
        <v>0</v>
      </c>
      <c r="E131" s="3"/>
      <c r="F131" s="3"/>
    </row>
    <row r="132" spans="1:6" ht="15" customHeight="1">
      <c r="A132" s="7" t="s">
        <v>221</v>
      </c>
      <c r="B132" s="5">
        <v>4</v>
      </c>
      <c r="C132" s="5">
        <v>223</v>
      </c>
      <c r="D132" s="39">
        <f>D165</f>
        <v>0</v>
      </c>
      <c r="E132" s="3"/>
      <c r="F132" s="3"/>
    </row>
    <row r="133" spans="1:6" ht="15" customHeight="1">
      <c r="A133" s="6" t="s">
        <v>91</v>
      </c>
      <c r="B133" s="11">
        <v>4</v>
      </c>
      <c r="C133" s="11" t="s">
        <v>87</v>
      </c>
      <c r="D133" s="40">
        <f>D166</f>
        <v>0</v>
      </c>
      <c r="E133" s="3" t="s">
        <v>60</v>
      </c>
      <c r="F133" s="3" t="s">
        <v>60</v>
      </c>
    </row>
    <row r="134" spans="1:6" ht="15" customHeight="1">
      <c r="A134" s="6" t="s">
        <v>94</v>
      </c>
      <c r="B134" s="11">
        <v>4</v>
      </c>
      <c r="C134" s="11" t="s">
        <v>88</v>
      </c>
      <c r="D134" s="40">
        <f>D167</f>
        <v>0</v>
      </c>
      <c r="E134" s="3" t="s">
        <v>60</v>
      </c>
      <c r="F134" s="3" t="s">
        <v>60</v>
      </c>
    </row>
    <row r="135" spans="1:6" ht="15" customHeight="1">
      <c r="A135" s="6" t="s">
        <v>92</v>
      </c>
      <c r="B135" s="11">
        <v>4</v>
      </c>
      <c r="C135" s="11" t="s">
        <v>89</v>
      </c>
      <c r="D135" s="40">
        <f>D168</f>
        <v>0</v>
      </c>
      <c r="E135" s="3"/>
      <c r="F135" s="3"/>
    </row>
    <row r="136" spans="1:6" ht="15" customHeight="1">
      <c r="A136" s="6" t="s">
        <v>93</v>
      </c>
      <c r="B136" s="11">
        <v>4</v>
      </c>
      <c r="C136" s="11">
        <v>225</v>
      </c>
      <c r="D136" s="40">
        <f>D153+D169</f>
        <v>0</v>
      </c>
      <c r="E136" s="3"/>
      <c r="F136" s="3"/>
    </row>
    <row r="137" spans="1:6" ht="15" customHeight="1">
      <c r="A137" s="6" t="s">
        <v>95</v>
      </c>
      <c r="B137" s="11">
        <v>4</v>
      </c>
      <c r="C137" s="11">
        <v>226</v>
      </c>
      <c r="D137" s="40">
        <f>D154+D170</f>
        <v>0</v>
      </c>
      <c r="E137" s="3" t="s">
        <v>60</v>
      </c>
      <c r="F137" s="3" t="s">
        <v>60</v>
      </c>
    </row>
    <row r="138" spans="1:6" ht="15" customHeight="1">
      <c r="A138" s="7" t="s">
        <v>123</v>
      </c>
      <c r="B138" s="5">
        <v>4</v>
      </c>
      <c r="C138" s="5">
        <v>290</v>
      </c>
      <c r="D138" s="39">
        <f>D155+D171</f>
        <v>0</v>
      </c>
      <c r="E138" s="3"/>
      <c r="F138" s="3"/>
    </row>
    <row r="139" spans="1:6" ht="15" customHeight="1">
      <c r="A139" s="6" t="s">
        <v>56</v>
      </c>
      <c r="B139" s="11">
        <v>4</v>
      </c>
      <c r="C139" s="11">
        <v>290</v>
      </c>
      <c r="D139" s="40">
        <f>D155+D172</f>
        <v>0</v>
      </c>
      <c r="E139" s="3" t="s">
        <v>60</v>
      </c>
      <c r="F139" s="3" t="s">
        <v>60</v>
      </c>
    </row>
    <row r="140" spans="1:6" ht="15" customHeight="1">
      <c r="A140" s="6" t="s">
        <v>104</v>
      </c>
      <c r="B140" s="11">
        <v>4</v>
      </c>
      <c r="C140" s="11">
        <v>290</v>
      </c>
      <c r="D140" s="40">
        <f>D173</f>
        <v>0</v>
      </c>
      <c r="E140" s="3"/>
      <c r="F140" s="3"/>
    </row>
    <row r="141" spans="1:6" ht="15" customHeight="1">
      <c r="A141" s="6" t="s">
        <v>75</v>
      </c>
      <c r="B141" s="11">
        <v>4</v>
      </c>
      <c r="C141" s="11">
        <v>310</v>
      </c>
      <c r="D141" s="40">
        <f>D156+D174</f>
        <v>0</v>
      </c>
      <c r="E141" s="3"/>
      <c r="F141" s="3"/>
    </row>
    <row r="142" spans="1:6" ht="15" customHeight="1">
      <c r="A142" s="7" t="s">
        <v>222</v>
      </c>
      <c r="B142" s="5">
        <v>4</v>
      </c>
      <c r="C142" s="5">
        <v>340</v>
      </c>
      <c r="D142" s="39">
        <f>D157+D175</f>
        <v>0</v>
      </c>
      <c r="E142" s="3"/>
      <c r="F142" s="3"/>
    </row>
    <row r="143" spans="1:6" ht="15" customHeight="1">
      <c r="A143" s="6" t="s">
        <v>97</v>
      </c>
      <c r="B143" s="11">
        <v>4</v>
      </c>
      <c r="C143" s="11" t="s">
        <v>100</v>
      </c>
      <c r="D143" s="40">
        <f>D157+D176</f>
        <v>0</v>
      </c>
      <c r="E143" s="3" t="s">
        <v>60</v>
      </c>
      <c r="F143" s="3" t="s">
        <v>60</v>
      </c>
    </row>
    <row r="144" spans="1:6" ht="15" customHeight="1">
      <c r="A144" s="6" t="s">
        <v>96</v>
      </c>
      <c r="B144" s="11">
        <v>4</v>
      </c>
      <c r="C144" s="11" t="s">
        <v>101</v>
      </c>
      <c r="D144" s="40">
        <f>D177</f>
        <v>0</v>
      </c>
      <c r="E144" s="3" t="s">
        <v>60</v>
      </c>
      <c r="F144" s="3" t="s">
        <v>60</v>
      </c>
    </row>
    <row r="145" spans="1:6" ht="15" customHeight="1">
      <c r="A145" s="6" t="s">
        <v>99</v>
      </c>
      <c r="B145" s="11">
        <v>4</v>
      </c>
      <c r="C145" s="11" t="s">
        <v>102</v>
      </c>
      <c r="D145" s="40">
        <f>D178</f>
        <v>0</v>
      </c>
      <c r="E145" s="3"/>
      <c r="F145" s="3"/>
    </row>
    <row r="146" spans="1:6" ht="15" customHeight="1">
      <c r="A146" s="6"/>
      <c r="B146" s="11">
        <v>4</v>
      </c>
      <c r="C146" s="11"/>
      <c r="D146" s="40"/>
      <c r="E146" s="3"/>
      <c r="F146" s="3"/>
    </row>
    <row r="147" spans="1:6" ht="30" customHeight="1">
      <c r="A147" s="31" t="s">
        <v>124</v>
      </c>
      <c r="B147" s="32">
        <v>4</v>
      </c>
      <c r="C147" s="13" t="s">
        <v>116</v>
      </c>
      <c r="D147" s="39">
        <f>D148+D149+D150+D151+D152+D153+D154+D155+D156+D157</f>
        <v>0</v>
      </c>
      <c r="E147" s="3"/>
      <c r="F147" s="3"/>
    </row>
    <row r="148" spans="1:6" ht="15" customHeight="1">
      <c r="A148" s="6" t="s">
        <v>84</v>
      </c>
      <c r="B148" s="11">
        <v>4</v>
      </c>
      <c r="C148" s="11">
        <v>211</v>
      </c>
      <c r="D148" s="40"/>
      <c r="E148" s="3"/>
      <c r="F148" s="3"/>
    </row>
    <row r="149" spans="1:6" ht="15" customHeight="1">
      <c r="A149" s="6" t="s">
        <v>85</v>
      </c>
      <c r="B149" s="11">
        <v>4</v>
      </c>
      <c r="C149" s="11">
        <v>212</v>
      </c>
      <c r="D149" s="40"/>
      <c r="E149" s="3"/>
      <c r="F149" s="12"/>
    </row>
    <row r="150" spans="1:6" ht="15" customHeight="1">
      <c r="A150" s="6" t="s">
        <v>86</v>
      </c>
      <c r="B150" s="11">
        <v>4</v>
      </c>
      <c r="C150" s="11">
        <v>213</v>
      </c>
      <c r="D150" s="40"/>
      <c r="E150" s="3"/>
      <c r="F150" s="3"/>
    </row>
    <row r="151" spans="1:6" ht="15" customHeight="1">
      <c r="A151" s="6" t="s">
        <v>90</v>
      </c>
      <c r="B151" s="11">
        <v>4</v>
      </c>
      <c r="C151" s="11">
        <v>221</v>
      </c>
      <c r="D151" s="40"/>
      <c r="E151" s="3" t="s">
        <v>60</v>
      </c>
      <c r="F151" s="3" t="s">
        <v>60</v>
      </c>
    </row>
    <row r="152" spans="1:6" ht="15" customHeight="1">
      <c r="A152" s="6" t="s">
        <v>55</v>
      </c>
      <c r="B152" s="11">
        <v>4</v>
      </c>
      <c r="C152" s="11">
        <v>222</v>
      </c>
      <c r="D152" s="40"/>
      <c r="E152" s="3" t="s">
        <v>60</v>
      </c>
      <c r="F152" s="3" t="s">
        <v>60</v>
      </c>
    </row>
    <row r="153" spans="1:6" ht="15" customHeight="1">
      <c r="A153" s="6" t="s">
        <v>93</v>
      </c>
      <c r="B153" s="11">
        <v>4</v>
      </c>
      <c r="C153" s="11">
        <v>225</v>
      </c>
      <c r="D153" s="40"/>
      <c r="E153" s="3" t="s">
        <v>60</v>
      </c>
      <c r="F153" s="3" t="s">
        <v>60</v>
      </c>
    </row>
    <row r="154" spans="1:6" ht="15" customHeight="1">
      <c r="A154" s="6" t="s">
        <v>95</v>
      </c>
      <c r="B154" s="11">
        <v>4</v>
      </c>
      <c r="C154" s="11">
        <v>226</v>
      </c>
      <c r="D154" s="40"/>
      <c r="E154" s="3" t="s">
        <v>60</v>
      </c>
      <c r="F154" s="3" t="s">
        <v>60</v>
      </c>
    </row>
    <row r="155" spans="1:6" ht="15" customHeight="1">
      <c r="A155" s="6" t="s">
        <v>56</v>
      </c>
      <c r="B155" s="11">
        <v>4</v>
      </c>
      <c r="C155" s="11">
        <v>290</v>
      </c>
      <c r="D155" s="40"/>
      <c r="E155" s="3" t="s">
        <v>60</v>
      </c>
      <c r="F155" s="3" t="s">
        <v>60</v>
      </c>
    </row>
    <row r="156" spans="1:6" ht="15" customHeight="1">
      <c r="A156" s="6" t="s">
        <v>75</v>
      </c>
      <c r="B156" s="11">
        <v>4</v>
      </c>
      <c r="C156" s="11">
        <v>310</v>
      </c>
      <c r="D156" s="40"/>
      <c r="E156" s="3"/>
      <c r="F156" s="3"/>
    </row>
    <row r="157" spans="1:6" ht="15" customHeight="1">
      <c r="A157" s="6" t="s">
        <v>97</v>
      </c>
      <c r="B157" s="11">
        <v>4</v>
      </c>
      <c r="C157" s="11" t="s">
        <v>100</v>
      </c>
      <c r="D157" s="40"/>
      <c r="E157" s="3" t="s">
        <v>60</v>
      </c>
      <c r="F157" s="3" t="s">
        <v>60</v>
      </c>
    </row>
    <row r="158" spans="1:6" ht="15" customHeight="1">
      <c r="A158" s="6"/>
      <c r="B158" s="11"/>
      <c r="C158" s="11" t="s">
        <v>60</v>
      </c>
      <c r="D158" s="40"/>
      <c r="E158" s="3" t="s">
        <v>60</v>
      </c>
      <c r="F158" s="3" t="s">
        <v>60</v>
      </c>
    </row>
    <row r="159" spans="1:6" ht="29.25" customHeight="1">
      <c r="A159" s="7" t="s">
        <v>206</v>
      </c>
      <c r="B159" s="5">
        <v>4</v>
      </c>
      <c r="C159" s="13" t="s">
        <v>109</v>
      </c>
      <c r="D159" s="39">
        <f>D160+D161+D162+D163+D164+D166+D167+D168+D169+D170+D172+D173+D174+D175</f>
        <v>0</v>
      </c>
      <c r="E159" s="3" t="s">
        <v>60</v>
      </c>
      <c r="F159" s="12"/>
    </row>
    <row r="160" spans="1:6" ht="15" customHeight="1">
      <c r="A160" s="6" t="s">
        <v>84</v>
      </c>
      <c r="B160" s="11">
        <v>4</v>
      </c>
      <c r="C160" s="11">
        <v>211</v>
      </c>
      <c r="D160" s="40"/>
      <c r="E160" s="3"/>
      <c r="F160" s="3"/>
    </row>
    <row r="161" spans="1:6" ht="15" customHeight="1">
      <c r="A161" s="6" t="s">
        <v>85</v>
      </c>
      <c r="B161" s="11">
        <v>4</v>
      </c>
      <c r="C161" s="11">
        <v>212</v>
      </c>
      <c r="D161" s="40"/>
      <c r="E161" s="3"/>
      <c r="F161" s="3"/>
    </row>
    <row r="162" spans="1:6" ht="15" customHeight="1">
      <c r="A162" s="6" t="s">
        <v>86</v>
      </c>
      <c r="B162" s="11">
        <v>4</v>
      </c>
      <c r="C162" s="11">
        <v>213</v>
      </c>
      <c r="D162" s="40"/>
      <c r="E162" s="3"/>
      <c r="F162" s="3"/>
    </row>
    <row r="163" spans="1:6" ht="15" customHeight="1">
      <c r="A163" s="6" t="s">
        <v>90</v>
      </c>
      <c r="B163" s="11">
        <v>4</v>
      </c>
      <c r="C163" s="11">
        <v>221</v>
      </c>
      <c r="D163" s="40"/>
      <c r="E163" s="3"/>
      <c r="F163" s="3"/>
    </row>
    <row r="164" spans="1:6" ht="15" customHeight="1">
      <c r="A164" s="6" t="s">
        <v>55</v>
      </c>
      <c r="B164" s="11">
        <v>4</v>
      </c>
      <c r="C164" s="11">
        <v>222</v>
      </c>
      <c r="D164" s="40"/>
      <c r="E164" s="3"/>
      <c r="F164" s="3"/>
    </row>
    <row r="165" spans="1:6" ht="15" customHeight="1">
      <c r="A165" s="7" t="s">
        <v>221</v>
      </c>
      <c r="B165" s="5">
        <v>4</v>
      </c>
      <c r="C165" s="5">
        <v>223</v>
      </c>
      <c r="D165" s="39">
        <f>D166+D167+D168</f>
        <v>0</v>
      </c>
      <c r="E165" s="3"/>
      <c r="F165" s="3"/>
    </row>
    <row r="166" spans="1:6" ht="15" customHeight="1">
      <c r="A166" s="6" t="s">
        <v>91</v>
      </c>
      <c r="B166" s="11">
        <v>4</v>
      </c>
      <c r="C166" s="11" t="s">
        <v>87</v>
      </c>
      <c r="D166" s="40"/>
      <c r="E166" s="3"/>
      <c r="F166" s="3"/>
    </row>
    <row r="167" spans="1:6" ht="15" customHeight="1">
      <c r="A167" s="6" t="s">
        <v>94</v>
      </c>
      <c r="B167" s="11">
        <v>4</v>
      </c>
      <c r="C167" s="11" t="s">
        <v>88</v>
      </c>
      <c r="D167" s="40"/>
      <c r="E167" s="3"/>
      <c r="F167" s="3"/>
    </row>
    <row r="168" spans="1:6" ht="15" customHeight="1">
      <c r="A168" s="6" t="s">
        <v>92</v>
      </c>
      <c r="B168" s="11">
        <v>4</v>
      </c>
      <c r="C168" s="11" t="s">
        <v>89</v>
      </c>
      <c r="D168" s="40"/>
      <c r="E168" s="3"/>
      <c r="F168" s="3"/>
    </row>
    <row r="169" spans="1:6" ht="15" customHeight="1">
      <c r="A169" s="6" t="s">
        <v>93</v>
      </c>
      <c r="B169" s="11">
        <v>4</v>
      </c>
      <c r="C169" s="11">
        <v>225</v>
      </c>
      <c r="D169" s="40"/>
      <c r="E169" s="3"/>
      <c r="F169" s="3"/>
    </row>
    <row r="170" spans="1:6" ht="15" customHeight="1">
      <c r="A170" s="6" t="s">
        <v>95</v>
      </c>
      <c r="B170" s="11">
        <v>4</v>
      </c>
      <c r="C170" s="11">
        <v>226</v>
      </c>
      <c r="D170" s="40"/>
      <c r="E170" s="3"/>
      <c r="F170" s="3"/>
    </row>
    <row r="171" spans="1:6" ht="15" customHeight="1">
      <c r="A171" s="7" t="s">
        <v>123</v>
      </c>
      <c r="B171" s="5">
        <v>4</v>
      </c>
      <c r="C171" s="5">
        <v>290</v>
      </c>
      <c r="D171" s="39">
        <f>D172+D173</f>
        <v>0</v>
      </c>
      <c r="E171" s="3"/>
      <c r="F171" s="3"/>
    </row>
    <row r="172" spans="1:6" ht="15" customHeight="1">
      <c r="A172" s="6" t="s">
        <v>56</v>
      </c>
      <c r="B172" s="11">
        <v>4</v>
      </c>
      <c r="C172" s="11">
        <v>290</v>
      </c>
      <c r="D172" s="40"/>
      <c r="E172" s="3"/>
      <c r="F172" s="3"/>
    </row>
    <row r="173" spans="1:6" ht="15" customHeight="1">
      <c r="A173" s="6" t="s">
        <v>110</v>
      </c>
      <c r="B173" s="11">
        <v>4</v>
      </c>
      <c r="C173" s="11">
        <v>290</v>
      </c>
      <c r="D173" s="40"/>
      <c r="E173" s="3"/>
      <c r="F173" s="3"/>
    </row>
    <row r="174" spans="1:6" ht="15" customHeight="1">
      <c r="A174" s="6" t="s">
        <v>75</v>
      </c>
      <c r="B174" s="11">
        <v>4</v>
      </c>
      <c r="C174" s="11">
        <v>310</v>
      </c>
      <c r="D174" s="40"/>
      <c r="E174" s="3"/>
      <c r="F174" s="3"/>
    </row>
    <row r="175" spans="1:6" ht="15" customHeight="1">
      <c r="A175" s="7" t="s">
        <v>222</v>
      </c>
      <c r="B175" s="5">
        <v>4</v>
      </c>
      <c r="C175" s="5">
        <v>340</v>
      </c>
      <c r="D175" s="39">
        <f>D176+D177+D178</f>
        <v>0</v>
      </c>
      <c r="E175" s="3"/>
      <c r="F175" s="3"/>
    </row>
    <row r="176" spans="1:6" ht="15" customHeight="1">
      <c r="A176" s="6" t="s">
        <v>97</v>
      </c>
      <c r="B176" s="11">
        <v>4</v>
      </c>
      <c r="C176" s="11" t="s">
        <v>100</v>
      </c>
      <c r="D176" s="40"/>
      <c r="E176" s="3"/>
      <c r="F176" s="3"/>
    </row>
    <row r="177" spans="1:6" ht="15" customHeight="1">
      <c r="A177" s="6" t="s">
        <v>96</v>
      </c>
      <c r="B177" s="11">
        <v>4</v>
      </c>
      <c r="C177" s="11" t="s">
        <v>101</v>
      </c>
      <c r="D177" s="40"/>
      <c r="E177" s="3"/>
      <c r="F177" s="3"/>
    </row>
    <row r="178" spans="1:6" ht="15" customHeight="1">
      <c r="A178" s="6" t="s">
        <v>98</v>
      </c>
      <c r="B178" s="11">
        <v>4</v>
      </c>
      <c r="C178" s="11" t="s">
        <v>102</v>
      </c>
      <c r="D178" s="40"/>
      <c r="E178" s="3"/>
      <c r="F178" s="3"/>
    </row>
    <row r="179" spans="1:6" ht="33" customHeight="1">
      <c r="A179" s="7" t="s">
        <v>161</v>
      </c>
      <c r="B179" s="5">
        <v>4</v>
      </c>
      <c r="C179" s="13" t="s">
        <v>115</v>
      </c>
      <c r="D179" s="39">
        <f>D180+D181</f>
        <v>0</v>
      </c>
      <c r="E179" s="3"/>
      <c r="F179" s="3"/>
    </row>
    <row r="180" spans="1:6" ht="16.5" customHeight="1">
      <c r="A180" s="6" t="s">
        <v>119</v>
      </c>
      <c r="B180" s="11">
        <v>4</v>
      </c>
      <c r="C180" s="8">
        <v>211</v>
      </c>
      <c r="D180" s="40"/>
      <c r="E180" s="3"/>
      <c r="F180" s="3"/>
    </row>
    <row r="181" spans="1:6" ht="15" customHeight="1">
      <c r="A181" s="6" t="s">
        <v>120</v>
      </c>
      <c r="B181" s="11">
        <v>4</v>
      </c>
      <c r="C181" s="8">
        <v>213</v>
      </c>
      <c r="D181" s="40"/>
      <c r="E181" s="3"/>
      <c r="F181" s="3"/>
    </row>
    <row r="182" spans="1:6" ht="15" customHeight="1">
      <c r="A182" s="6"/>
      <c r="B182" s="11"/>
      <c r="C182" s="8"/>
      <c r="D182" s="40"/>
      <c r="E182" s="3"/>
      <c r="F182" s="3"/>
    </row>
    <row r="183" spans="1:2" ht="15" customHeight="1">
      <c r="A183" s="1"/>
      <c r="B183" s="1"/>
    </row>
    <row r="184" spans="1:2" ht="15.75">
      <c r="A184" s="1" t="s">
        <v>111</v>
      </c>
      <c r="B184" s="1"/>
    </row>
    <row r="185" spans="1:2" ht="15.75">
      <c r="A185" s="1"/>
      <c r="B185" s="1"/>
    </row>
    <row r="186" spans="1:4" ht="15.75">
      <c r="A186" s="9" t="s">
        <v>78</v>
      </c>
      <c r="B186" s="9"/>
      <c r="C186" s="66"/>
      <c r="D186" s="66"/>
    </row>
    <row r="188" spans="1:4" ht="15.75">
      <c r="A188" s="65" t="s">
        <v>79</v>
      </c>
      <c r="B188" s="65"/>
      <c r="C188" s="65"/>
      <c r="D188" s="65"/>
    </row>
    <row r="190" spans="1:2" ht="15.75">
      <c r="A190" s="1"/>
      <c r="B190" s="1"/>
    </row>
    <row r="193" spans="1:2" ht="15.75">
      <c r="A193" s="1" t="s">
        <v>112</v>
      </c>
      <c r="B193" s="1"/>
    </row>
    <row r="195" spans="1:4" ht="15.75">
      <c r="A195" s="1" t="s">
        <v>83</v>
      </c>
      <c r="B195" s="1"/>
      <c r="C195" s="66"/>
      <c r="D195" s="66"/>
    </row>
    <row r="197" spans="1:4" ht="15.75">
      <c r="A197" s="64" t="s">
        <v>80</v>
      </c>
      <c r="B197" s="64"/>
      <c r="C197" s="64"/>
      <c r="D197" s="64"/>
    </row>
    <row r="199" spans="1:4" ht="15.75">
      <c r="A199" s="10" t="s">
        <v>81</v>
      </c>
      <c r="B199" s="10"/>
      <c r="C199" s="65"/>
      <c r="D199" s="65"/>
    </row>
    <row r="201" spans="1:4" ht="15.75">
      <c r="A201" s="64" t="s">
        <v>82</v>
      </c>
      <c r="B201" s="64"/>
      <c r="C201" s="64"/>
      <c r="D201" s="64"/>
    </row>
    <row r="203" spans="1:2" ht="15.75">
      <c r="A203" s="1" t="s">
        <v>103</v>
      </c>
      <c r="B203" s="1"/>
    </row>
    <row r="205" spans="1:2" ht="15.75">
      <c r="A205" s="1" t="s">
        <v>76</v>
      </c>
      <c r="B205" s="1"/>
    </row>
    <row r="207" spans="1:2" ht="15.75">
      <c r="A207" s="1" t="s">
        <v>77</v>
      </c>
      <c r="B207" s="1"/>
    </row>
    <row r="209" spans="1:2" ht="15.75">
      <c r="A209" s="1"/>
      <c r="B209" s="1"/>
    </row>
  </sheetData>
  <sheetProtection/>
  <mergeCells count="11">
    <mergeCell ref="A197:D197"/>
    <mergeCell ref="A83:E83"/>
    <mergeCell ref="A85:A86"/>
    <mergeCell ref="C85:C86"/>
    <mergeCell ref="D85:D86"/>
    <mergeCell ref="E85:F85"/>
    <mergeCell ref="A201:D201"/>
    <mergeCell ref="C199:D199"/>
    <mergeCell ref="C186:D186"/>
    <mergeCell ref="A188:D188"/>
    <mergeCell ref="C195:D195"/>
  </mergeCells>
  <printOptions/>
  <pageMargins left="0.3937007874015748" right="0.2362204724409449" top="0.2362204724409449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83">
      <selection activeCell="F97" sqref="F97"/>
    </sheetView>
  </sheetViews>
  <sheetFormatPr defaultColWidth="9.140625" defaultRowHeight="12.75"/>
  <cols>
    <col min="1" max="1" width="62.00390625" style="0" customWidth="1"/>
    <col min="2" max="2" width="7.140625" style="0" customWidth="1"/>
    <col min="3" max="3" width="19.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59" t="s">
        <v>71</v>
      </c>
      <c r="B83" s="59"/>
      <c r="C83" s="59"/>
      <c r="D83" s="59"/>
      <c r="E83" s="59"/>
    </row>
    <row r="85" spans="1:6" ht="31.5" customHeight="1">
      <c r="A85" s="60" t="s">
        <v>58</v>
      </c>
      <c r="B85" s="17" t="s">
        <v>137</v>
      </c>
      <c r="C85" s="60" t="s">
        <v>72</v>
      </c>
      <c r="D85" s="62" t="s">
        <v>73</v>
      </c>
      <c r="E85" s="63"/>
      <c r="F85" s="63"/>
    </row>
    <row r="86" spans="1:6" ht="15.75">
      <c r="A86" s="61"/>
      <c r="B86" s="14"/>
      <c r="C86" s="61"/>
      <c r="D86" s="62"/>
      <c r="E86" s="3"/>
      <c r="F86" s="3"/>
    </row>
    <row r="87" spans="1:6" ht="30" customHeight="1">
      <c r="A87" s="7" t="s">
        <v>188</v>
      </c>
      <c r="B87" s="6"/>
      <c r="C87" s="35"/>
      <c r="D87" s="39">
        <f>D88+D91+D96</f>
        <v>0</v>
      </c>
      <c r="E87" s="3" t="s">
        <v>60</v>
      </c>
      <c r="F87" s="3" t="s">
        <v>60</v>
      </c>
    </row>
    <row r="88" spans="1:6" ht="15" customHeight="1">
      <c r="A88" s="7" t="s">
        <v>152</v>
      </c>
      <c r="B88" s="5">
        <v>2</v>
      </c>
      <c r="C88" s="13"/>
      <c r="D88" s="39">
        <f>D89+D90</f>
        <v>0</v>
      </c>
      <c r="E88" s="3"/>
      <c r="F88" s="3"/>
    </row>
    <row r="89" spans="1:6" ht="15" customHeight="1">
      <c r="A89" s="6" t="s">
        <v>163</v>
      </c>
      <c r="B89" s="11">
        <v>2</v>
      </c>
      <c r="C89" s="24" t="s">
        <v>167</v>
      </c>
      <c r="D89" s="40"/>
      <c r="E89" s="3"/>
      <c r="F89" s="3"/>
    </row>
    <row r="90" spans="1:6" ht="15" customHeight="1">
      <c r="A90" s="6" t="s">
        <v>173</v>
      </c>
      <c r="B90" s="11">
        <v>2</v>
      </c>
      <c r="C90" s="24"/>
      <c r="D90" s="40"/>
      <c r="E90" s="3"/>
      <c r="F90" s="3"/>
    </row>
    <row r="91" spans="1:6" ht="15" customHeight="1">
      <c r="A91" s="7" t="s">
        <v>164</v>
      </c>
      <c r="B91" s="5">
        <v>4</v>
      </c>
      <c r="C91" s="13"/>
      <c r="D91" s="39">
        <f>D92+D93+D94+D95</f>
        <v>0</v>
      </c>
      <c r="E91" s="3"/>
      <c r="F91" s="3"/>
    </row>
    <row r="92" spans="1:6" ht="15" customHeight="1">
      <c r="A92" s="6" t="s">
        <v>105</v>
      </c>
      <c r="B92" s="11">
        <v>4</v>
      </c>
      <c r="C92" s="24" t="s">
        <v>168</v>
      </c>
      <c r="D92" s="40"/>
      <c r="E92" s="3"/>
      <c r="F92" s="3"/>
    </row>
    <row r="93" spans="1:6" ht="31.5" customHeight="1">
      <c r="A93" s="6" t="s">
        <v>165</v>
      </c>
      <c r="B93" s="11">
        <v>4</v>
      </c>
      <c r="C93" s="24" t="s">
        <v>108</v>
      </c>
      <c r="D93" s="40"/>
      <c r="E93" s="3"/>
      <c r="F93" s="3"/>
    </row>
    <row r="94" spans="1:6" ht="14.25" customHeight="1">
      <c r="A94" s="6" t="s">
        <v>183</v>
      </c>
      <c r="B94" s="11">
        <v>4</v>
      </c>
      <c r="C94" s="24" t="s">
        <v>169</v>
      </c>
      <c r="D94" s="40"/>
      <c r="E94" s="3"/>
      <c r="F94" s="3"/>
    </row>
    <row r="95" spans="1:6" ht="15" customHeight="1">
      <c r="A95" s="6" t="s">
        <v>184</v>
      </c>
      <c r="B95" s="11">
        <v>4</v>
      </c>
      <c r="C95" s="24" t="s">
        <v>198</v>
      </c>
      <c r="D95" s="40"/>
      <c r="E95" s="3"/>
      <c r="F95" s="3"/>
    </row>
    <row r="96" spans="1:6" ht="15" customHeight="1">
      <c r="A96" s="7" t="s">
        <v>156</v>
      </c>
      <c r="B96" s="5">
        <v>5</v>
      </c>
      <c r="C96" s="13"/>
      <c r="D96" s="39">
        <f>D97+D98+D99</f>
        <v>0</v>
      </c>
      <c r="E96" s="3"/>
      <c r="F96" s="3"/>
    </row>
    <row r="97" spans="1:6" ht="70.5" customHeight="1">
      <c r="A97" s="37" t="s">
        <v>185</v>
      </c>
      <c r="B97" s="11">
        <v>5</v>
      </c>
      <c r="C97" s="24" t="s">
        <v>170</v>
      </c>
      <c r="D97" s="40"/>
      <c r="E97" s="3"/>
      <c r="F97" s="3"/>
    </row>
    <row r="98" spans="1:6" ht="70.5" customHeight="1">
      <c r="A98" s="6" t="s">
        <v>186</v>
      </c>
      <c r="B98" s="11">
        <v>5</v>
      </c>
      <c r="C98" s="24" t="s">
        <v>171</v>
      </c>
      <c r="D98" s="40"/>
      <c r="E98" s="3"/>
      <c r="F98" s="3"/>
    </row>
    <row r="99" spans="1:6" ht="31.5" customHeight="1">
      <c r="A99" s="6" t="s">
        <v>187</v>
      </c>
      <c r="B99" s="11">
        <v>5</v>
      </c>
      <c r="C99" s="24" t="s">
        <v>172</v>
      </c>
      <c r="D99" s="40"/>
      <c r="E99" s="3"/>
      <c r="F99" s="3"/>
    </row>
    <row r="100" spans="1:6" ht="17.25" customHeight="1">
      <c r="A100" s="7" t="s">
        <v>189</v>
      </c>
      <c r="B100" s="5"/>
      <c r="C100" s="13"/>
      <c r="D100" s="39">
        <f>D102+D105</f>
        <v>0</v>
      </c>
      <c r="E100" s="3" t="s">
        <v>60</v>
      </c>
      <c r="F100" s="3" t="s">
        <v>60</v>
      </c>
    </row>
    <row r="101" spans="1:6" ht="15" customHeight="1">
      <c r="A101" s="6" t="s">
        <v>0</v>
      </c>
      <c r="B101" s="11"/>
      <c r="C101" s="24"/>
      <c r="D101" s="39"/>
      <c r="E101" s="3" t="s">
        <v>60</v>
      </c>
      <c r="F101" s="3" t="s">
        <v>60</v>
      </c>
    </row>
    <row r="102" spans="1:6" ht="15" customHeight="1">
      <c r="A102" s="7" t="s">
        <v>157</v>
      </c>
      <c r="B102" s="5">
        <v>2</v>
      </c>
      <c r="C102" s="13"/>
      <c r="D102" s="39">
        <f>D103+D104</f>
        <v>0</v>
      </c>
      <c r="E102" s="3"/>
      <c r="F102" s="3"/>
    </row>
    <row r="103" spans="1:6" ht="15" customHeight="1">
      <c r="A103" s="6" t="s">
        <v>138</v>
      </c>
      <c r="B103" s="11">
        <v>2</v>
      </c>
      <c r="C103" s="24" t="s">
        <v>139</v>
      </c>
      <c r="D103" s="40"/>
      <c r="E103" s="3"/>
      <c r="F103" s="3"/>
    </row>
    <row r="104" spans="1:6" ht="15" customHeight="1">
      <c r="A104" s="6" t="s">
        <v>146</v>
      </c>
      <c r="B104" s="11">
        <v>2</v>
      </c>
      <c r="C104" s="24" t="s">
        <v>147</v>
      </c>
      <c r="D104" s="40"/>
      <c r="E104" s="3"/>
      <c r="F104" s="3"/>
    </row>
    <row r="105" spans="1:6" ht="15" customHeight="1">
      <c r="A105" s="7" t="s">
        <v>190</v>
      </c>
      <c r="B105" s="5">
        <v>4</v>
      </c>
      <c r="C105" s="13"/>
      <c r="D105" s="39">
        <f>D106+D107+D108+D109</f>
        <v>0</v>
      </c>
      <c r="E105" s="3"/>
      <c r="F105" s="3"/>
    </row>
    <row r="106" spans="1:6" ht="15" customHeight="1">
      <c r="A106" s="6" t="s">
        <v>199</v>
      </c>
      <c r="B106" s="11">
        <v>4</v>
      </c>
      <c r="C106" s="24" t="s">
        <v>118</v>
      </c>
      <c r="D106" s="40"/>
      <c r="E106" s="3" t="s">
        <v>60</v>
      </c>
      <c r="F106" s="3" t="s">
        <v>60</v>
      </c>
    </row>
    <row r="107" spans="1:6" ht="30" customHeight="1">
      <c r="A107" s="6" t="s">
        <v>207</v>
      </c>
      <c r="B107" s="11">
        <v>4</v>
      </c>
      <c r="C107" s="24" t="s">
        <v>174</v>
      </c>
      <c r="D107" s="40"/>
      <c r="E107" s="3" t="s">
        <v>60</v>
      </c>
      <c r="F107" s="3" t="s">
        <v>60</v>
      </c>
    </row>
    <row r="108" spans="1:6" ht="50.25" customHeight="1">
      <c r="A108" s="6" t="s">
        <v>191</v>
      </c>
      <c r="B108" s="11">
        <v>4</v>
      </c>
      <c r="C108" s="24" t="s">
        <v>193</v>
      </c>
      <c r="D108" s="40"/>
      <c r="E108" s="3"/>
      <c r="F108" s="3"/>
    </row>
    <row r="109" spans="1:6" ht="46.5" customHeight="1">
      <c r="A109" s="6" t="s">
        <v>192</v>
      </c>
      <c r="B109" s="11">
        <v>4</v>
      </c>
      <c r="C109" s="24" t="s">
        <v>194</v>
      </c>
      <c r="D109" s="40"/>
      <c r="E109" s="3"/>
      <c r="F109" s="3"/>
    </row>
    <row r="110" spans="1:6" ht="15" customHeight="1">
      <c r="A110" s="7" t="s">
        <v>203</v>
      </c>
      <c r="B110" s="5"/>
      <c r="C110" s="13"/>
      <c r="D110" s="39">
        <f>D111+D129</f>
        <v>0</v>
      </c>
      <c r="E110" s="3"/>
      <c r="F110" s="3"/>
    </row>
    <row r="111" spans="1:6" ht="15" customHeight="1">
      <c r="A111" s="7" t="s">
        <v>175</v>
      </c>
      <c r="B111" s="5">
        <v>2</v>
      </c>
      <c r="C111" s="13" t="s">
        <v>176</v>
      </c>
      <c r="D111" s="39">
        <f>D112+D113+D114+D116+D117+D118+D119+D120+D122+D123+D124+D126+D127+D128</f>
        <v>0</v>
      </c>
      <c r="E111" s="3"/>
      <c r="F111" s="3"/>
    </row>
    <row r="112" spans="1:6" ht="15" customHeight="1">
      <c r="A112" s="6" t="s">
        <v>85</v>
      </c>
      <c r="B112" s="11">
        <v>2</v>
      </c>
      <c r="C112" s="24">
        <v>212</v>
      </c>
      <c r="D112" s="40"/>
      <c r="E112" s="3"/>
      <c r="F112" s="3"/>
    </row>
    <row r="113" spans="1:6" ht="15" customHeight="1">
      <c r="A113" s="6" t="s">
        <v>90</v>
      </c>
      <c r="B113" s="11">
        <v>2</v>
      </c>
      <c r="C113" s="24">
        <v>221</v>
      </c>
      <c r="D113" s="40"/>
      <c r="E113" s="3"/>
      <c r="F113" s="3"/>
    </row>
    <row r="114" spans="1:6" ht="15" customHeight="1">
      <c r="A114" s="6" t="s">
        <v>55</v>
      </c>
      <c r="B114" s="11">
        <v>2</v>
      </c>
      <c r="C114" s="24">
        <v>222</v>
      </c>
      <c r="D114" s="40"/>
      <c r="E114" s="3"/>
      <c r="F114" s="3"/>
    </row>
    <row r="115" spans="1:6" ht="15" customHeight="1">
      <c r="A115" s="7" t="s">
        <v>221</v>
      </c>
      <c r="B115" s="5">
        <v>2</v>
      </c>
      <c r="C115" s="13" t="s">
        <v>219</v>
      </c>
      <c r="D115" s="39">
        <f>D116+D117+D118</f>
        <v>0</v>
      </c>
      <c r="E115" s="3"/>
      <c r="F115" s="3"/>
    </row>
    <row r="116" spans="1:6" ht="15" customHeight="1">
      <c r="A116" s="6" t="s">
        <v>91</v>
      </c>
      <c r="B116" s="11">
        <v>2</v>
      </c>
      <c r="C116" s="24" t="s">
        <v>87</v>
      </c>
      <c r="D116" s="40"/>
      <c r="E116" s="3"/>
      <c r="F116" s="3"/>
    </row>
    <row r="117" spans="1:6" ht="15" customHeight="1">
      <c r="A117" s="6" t="s">
        <v>94</v>
      </c>
      <c r="B117" s="11">
        <v>2</v>
      </c>
      <c r="C117" s="24" t="s">
        <v>88</v>
      </c>
      <c r="D117" s="40"/>
      <c r="E117" s="3"/>
      <c r="F117" s="3"/>
    </row>
    <row r="118" spans="1:6" ht="15" customHeight="1">
      <c r="A118" s="6" t="s">
        <v>92</v>
      </c>
      <c r="B118" s="11">
        <v>2</v>
      </c>
      <c r="C118" s="24" t="s">
        <v>89</v>
      </c>
      <c r="D118" s="40"/>
      <c r="E118" s="3"/>
      <c r="F118" s="3"/>
    </row>
    <row r="119" spans="1:6" ht="15" customHeight="1">
      <c r="A119" s="6" t="s">
        <v>93</v>
      </c>
      <c r="B119" s="11">
        <v>2</v>
      </c>
      <c r="C119" s="24">
        <v>225</v>
      </c>
      <c r="D119" s="40"/>
      <c r="E119" s="3"/>
      <c r="F119" s="3"/>
    </row>
    <row r="120" spans="1:6" ht="15" customHeight="1">
      <c r="A120" s="6" t="s">
        <v>95</v>
      </c>
      <c r="B120" s="11">
        <v>2</v>
      </c>
      <c r="C120" s="24">
        <v>226</v>
      </c>
      <c r="D120" s="40"/>
      <c r="E120" s="3"/>
      <c r="F120" s="3"/>
    </row>
    <row r="121" spans="1:6" ht="15" customHeight="1">
      <c r="A121" s="7" t="s">
        <v>123</v>
      </c>
      <c r="B121" s="5">
        <v>2</v>
      </c>
      <c r="C121" s="13" t="s">
        <v>143</v>
      </c>
      <c r="D121" s="39">
        <f>D122+D123</f>
        <v>0</v>
      </c>
      <c r="E121" s="3"/>
      <c r="F121" s="3"/>
    </row>
    <row r="122" spans="1:6" ht="15" customHeight="1">
      <c r="A122" s="6" t="s">
        <v>56</v>
      </c>
      <c r="B122" s="11">
        <v>2</v>
      </c>
      <c r="C122" s="24">
        <v>290</v>
      </c>
      <c r="D122" s="40"/>
      <c r="E122" s="3"/>
      <c r="F122" s="3"/>
    </row>
    <row r="123" spans="1:6" ht="15" customHeight="1">
      <c r="A123" s="6" t="s">
        <v>110</v>
      </c>
      <c r="B123" s="11">
        <v>2</v>
      </c>
      <c r="C123" s="24">
        <v>290</v>
      </c>
      <c r="D123" s="40"/>
      <c r="E123" s="3"/>
      <c r="F123" s="3"/>
    </row>
    <row r="124" spans="1:6" ht="15" customHeight="1">
      <c r="A124" s="6" t="s">
        <v>75</v>
      </c>
      <c r="B124" s="11">
        <v>2</v>
      </c>
      <c r="C124" s="24">
        <v>310</v>
      </c>
      <c r="D124" s="40"/>
      <c r="E124" s="3"/>
      <c r="F124" s="3"/>
    </row>
    <row r="125" spans="1:6" ht="15" customHeight="1">
      <c r="A125" s="7" t="s">
        <v>222</v>
      </c>
      <c r="B125" s="5">
        <v>2</v>
      </c>
      <c r="C125" s="13" t="s">
        <v>209</v>
      </c>
      <c r="D125" s="39">
        <f>D126+D127+D128</f>
        <v>0</v>
      </c>
      <c r="E125" s="3"/>
      <c r="F125" s="3"/>
    </row>
    <row r="126" spans="1:6" ht="15" customHeight="1">
      <c r="A126" s="6" t="s">
        <v>97</v>
      </c>
      <c r="B126" s="11">
        <v>2</v>
      </c>
      <c r="C126" s="24" t="s">
        <v>100</v>
      </c>
      <c r="D126" s="40"/>
      <c r="E126" s="3"/>
      <c r="F126" s="3"/>
    </row>
    <row r="127" spans="1:6" ht="15" customHeight="1">
      <c r="A127" s="6" t="s">
        <v>96</v>
      </c>
      <c r="B127" s="11">
        <v>2</v>
      </c>
      <c r="C127" s="24" t="s">
        <v>101</v>
      </c>
      <c r="D127" s="40"/>
      <c r="E127" s="3"/>
      <c r="F127" s="3"/>
    </row>
    <row r="128" spans="1:6" ht="15" customHeight="1">
      <c r="A128" s="6" t="s">
        <v>98</v>
      </c>
      <c r="B128" s="11">
        <v>2</v>
      </c>
      <c r="C128" s="24" t="s">
        <v>102</v>
      </c>
      <c r="D128" s="40"/>
      <c r="E128" s="3"/>
      <c r="F128" s="3"/>
    </row>
    <row r="129" spans="1:6" ht="24.75" customHeight="1">
      <c r="A129" s="7" t="s">
        <v>195</v>
      </c>
      <c r="B129" s="5">
        <v>4</v>
      </c>
      <c r="C129" s="13"/>
      <c r="D129" s="39">
        <f>D151+D158+D178+D181</f>
        <v>0</v>
      </c>
      <c r="E129" s="4" t="s">
        <v>74</v>
      </c>
      <c r="F129" s="4" t="s">
        <v>74</v>
      </c>
    </row>
    <row r="130" spans="1:6" ht="15" customHeight="1">
      <c r="A130" s="7"/>
      <c r="B130" s="5"/>
      <c r="C130" s="13"/>
      <c r="D130" s="39">
        <f>D131+D132+D133+D134+D135+D137+D138+D139+D140+D141+D143+D144+D145+D147+D148+D149</f>
        <v>0</v>
      </c>
      <c r="E130" s="4"/>
      <c r="F130" s="4"/>
    </row>
    <row r="131" spans="1:6" ht="18.75" customHeight="1">
      <c r="A131" s="6" t="s">
        <v>84</v>
      </c>
      <c r="B131" s="11">
        <v>4</v>
      </c>
      <c r="C131" s="24">
        <v>211</v>
      </c>
      <c r="D131" s="40">
        <f>D159+D179+D182</f>
        <v>0</v>
      </c>
      <c r="E131" s="3" t="s">
        <v>60</v>
      </c>
      <c r="F131" s="12"/>
    </row>
    <row r="132" spans="1:6" ht="15" customHeight="1">
      <c r="A132" s="6" t="s">
        <v>85</v>
      </c>
      <c r="B132" s="11">
        <v>4</v>
      </c>
      <c r="C132" s="24">
        <v>212</v>
      </c>
      <c r="D132" s="40">
        <f>D160</f>
        <v>0</v>
      </c>
      <c r="E132" s="3" t="s">
        <v>60</v>
      </c>
      <c r="F132" s="3" t="s">
        <v>60</v>
      </c>
    </row>
    <row r="133" spans="1:6" ht="15" customHeight="1">
      <c r="A133" s="6" t="s">
        <v>86</v>
      </c>
      <c r="B133" s="11">
        <v>4</v>
      </c>
      <c r="C133" s="24">
        <v>213</v>
      </c>
      <c r="D133" s="40">
        <f>D161+D180+D183</f>
        <v>0</v>
      </c>
      <c r="E133" s="3" t="s">
        <v>60</v>
      </c>
      <c r="F133" s="3" t="s">
        <v>60</v>
      </c>
    </row>
    <row r="134" spans="1:6" ht="15" customHeight="1">
      <c r="A134" s="6" t="s">
        <v>90</v>
      </c>
      <c r="B134" s="11">
        <v>4</v>
      </c>
      <c r="C134" s="24">
        <v>221</v>
      </c>
      <c r="D134" s="40">
        <f aca="true" t="shared" si="0" ref="D134:D140">D162</f>
        <v>0</v>
      </c>
      <c r="E134" s="3" t="s">
        <v>60</v>
      </c>
      <c r="F134" s="3" t="s">
        <v>60</v>
      </c>
    </row>
    <row r="135" spans="1:6" ht="15" customHeight="1">
      <c r="A135" s="6" t="s">
        <v>55</v>
      </c>
      <c r="B135" s="11">
        <v>4</v>
      </c>
      <c r="C135" s="24">
        <v>222</v>
      </c>
      <c r="D135" s="40">
        <f t="shared" si="0"/>
        <v>0</v>
      </c>
      <c r="E135" s="3"/>
      <c r="F135" s="3"/>
    </row>
    <row r="136" spans="1:6" s="38" customFormat="1" ht="15" customHeight="1">
      <c r="A136" s="7" t="s">
        <v>223</v>
      </c>
      <c r="B136" s="5">
        <v>4</v>
      </c>
      <c r="C136" s="13" t="s">
        <v>219</v>
      </c>
      <c r="D136" s="39">
        <f t="shared" si="0"/>
        <v>0</v>
      </c>
      <c r="E136" s="4"/>
      <c r="F136" s="4"/>
    </row>
    <row r="137" spans="1:6" ht="15" customHeight="1">
      <c r="A137" s="6" t="s">
        <v>91</v>
      </c>
      <c r="B137" s="11">
        <v>4</v>
      </c>
      <c r="C137" s="24" t="s">
        <v>87</v>
      </c>
      <c r="D137" s="40">
        <f t="shared" si="0"/>
        <v>0</v>
      </c>
      <c r="E137" s="3" t="s">
        <v>60</v>
      </c>
      <c r="F137" s="3" t="s">
        <v>60</v>
      </c>
    </row>
    <row r="138" spans="1:6" ht="15" customHeight="1">
      <c r="A138" s="6" t="s">
        <v>94</v>
      </c>
      <c r="B138" s="11">
        <v>4</v>
      </c>
      <c r="C138" s="24" t="s">
        <v>88</v>
      </c>
      <c r="D138" s="40">
        <f t="shared" si="0"/>
        <v>0</v>
      </c>
      <c r="E138" s="3" t="s">
        <v>60</v>
      </c>
      <c r="F138" s="3" t="s">
        <v>60</v>
      </c>
    </row>
    <row r="139" spans="1:6" ht="15" customHeight="1">
      <c r="A139" s="6" t="s">
        <v>92</v>
      </c>
      <c r="B139" s="11">
        <v>4</v>
      </c>
      <c r="C139" s="24" t="s">
        <v>89</v>
      </c>
      <c r="D139" s="40">
        <f t="shared" si="0"/>
        <v>0</v>
      </c>
      <c r="E139" s="3"/>
      <c r="F139" s="3"/>
    </row>
    <row r="140" spans="1:6" ht="15" customHeight="1">
      <c r="A140" s="6" t="s">
        <v>93</v>
      </c>
      <c r="B140" s="11">
        <v>4</v>
      </c>
      <c r="C140" s="24">
        <v>225</v>
      </c>
      <c r="D140" s="40">
        <f t="shared" si="0"/>
        <v>0</v>
      </c>
      <c r="E140" s="3"/>
      <c r="F140" s="3"/>
    </row>
    <row r="141" spans="1:6" ht="15" customHeight="1">
      <c r="A141" s="6" t="s">
        <v>95</v>
      </c>
      <c r="B141" s="11">
        <v>4</v>
      </c>
      <c r="C141" s="24">
        <v>226</v>
      </c>
      <c r="D141" s="40">
        <f>D152+D169</f>
        <v>0</v>
      </c>
      <c r="E141" s="3" t="s">
        <v>60</v>
      </c>
      <c r="F141" s="3" t="s">
        <v>60</v>
      </c>
    </row>
    <row r="142" spans="1:6" ht="15" customHeight="1">
      <c r="A142" s="7" t="s">
        <v>123</v>
      </c>
      <c r="B142" s="5">
        <v>4</v>
      </c>
      <c r="C142" s="13" t="s">
        <v>143</v>
      </c>
      <c r="D142" s="39">
        <f>D170</f>
        <v>0</v>
      </c>
      <c r="E142" s="3"/>
      <c r="F142" s="3"/>
    </row>
    <row r="143" spans="1:6" ht="15" customHeight="1">
      <c r="A143" s="6" t="s">
        <v>56</v>
      </c>
      <c r="B143" s="11">
        <v>4</v>
      </c>
      <c r="C143" s="24">
        <v>290</v>
      </c>
      <c r="D143" s="40">
        <f>D171</f>
        <v>0</v>
      </c>
      <c r="E143" s="3" t="s">
        <v>60</v>
      </c>
      <c r="F143" s="3" t="s">
        <v>60</v>
      </c>
    </row>
    <row r="144" spans="1:6" ht="15" customHeight="1">
      <c r="A144" s="6" t="s">
        <v>110</v>
      </c>
      <c r="B144" s="11">
        <v>4</v>
      </c>
      <c r="C144" s="24">
        <v>290</v>
      </c>
      <c r="D144" s="40">
        <f>D172</f>
        <v>0</v>
      </c>
      <c r="E144" s="3"/>
      <c r="F144" s="3"/>
    </row>
    <row r="145" spans="1:6" ht="15" customHeight="1">
      <c r="A145" s="6" t="s">
        <v>75</v>
      </c>
      <c r="B145" s="11">
        <v>4</v>
      </c>
      <c r="C145" s="24">
        <v>310</v>
      </c>
      <c r="D145" s="40">
        <f>D153+D173</f>
        <v>0</v>
      </c>
      <c r="E145" s="3"/>
      <c r="F145" s="3"/>
    </row>
    <row r="146" spans="1:6" ht="15" customHeight="1">
      <c r="A146" s="7" t="s">
        <v>222</v>
      </c>
      <c r="B146" s="5">
        <v>4</v>
      </c>
      <c r="C146" s="13" t="s">
        <v>209</v>
      </c>
      <c r="D146" s="39">
        <f>D154+D174</f>
        <v>0</v>
      </c>
      <c r="E146" s="3"/>
      <c r="F146" s="3"/>
    </row>
    <row r="147" spans="1:6" ht="15" customHeight="1">
      <c r="A147" s="6" t="s">
        <v>97</v>
      </c>
      <c r="B147" s="11">
        <v>4</v>
      </c>
      <c r="C147" s="24" t="s">
        <v>100</v>
      </c>
      <c r="D147" s="40">
        <f>D155+D175</f>
        <v>0</v>
      </c>
      <c r="E147" s="3" t="s">
        <v>60</v>
      </c>
      <c r="F147" s="3" t="s">
        <v>60</v>
      </c>
    </row>
    <row r="148" spans="1:6" ht="15" customHeight="1">
      <c r="A148" s="6" t="s">
        <v>96</v>
      </c>
      <c r="B148" s="11">
        <v>4</v>
      </c>
      <c r="C148" s="24" t="s">
        <v>101</v>
      </c>
      <c r="D148" s="40">
        <f>D156+D176</f>
        <v>0</v>
      </c>
      <c r="E148" s="3" t="s">
        <v>60</v>
      </c>
      <c r="F148" s="3" t="s">
        <v>60</v>
      </c>
    </row>
    <row r="149" spans="1:6" ht="15" customHeight="1">
      <c r="A149" s="6" t="s">
        <v>99</v>
      </c>
      <c r="B149" s="11">
        <v>4</v>
      </c>
      <c r="C149" s="24" t="s">
        <v>102</v>
      </c>
      <c r="D149" s="40">
        <f>D177</f>
        <v>0</v>
      </c>
      <c r="E149" s="3"/>
      <c r="F149" s="3"/>
    </row>
    <row r="150" spans="1:6" ht="15" customHeight="1">
      <c r="A150" s="6"/>
      <c r="B150" s="11"/>
      <c r="C150" s="24"/>
      <c r="D150" s="40"/>
      <c r="E150" s="3" t="s">
        <v>60</v>
      </c>
      <c r="F150" s="3" t="s">
        <v>60</v>
      </c>
    </row>
    <row r="151" spans="1:6" ht="16.5" customHeight="1">
      <c r="A151" s="7" t="s">
        <v>200</v>
      </c>
      <c r="B151" s="5">
        <v>4</v>
      </c>
      <c r="C151" s="13" t="s">
        <v>107</v>
      </c>
      <c r="D151" s="39">
        <f>D152+D153+D155+D156</f>
        <v>0</v>
      </c>
      <c r="E151" s="3"/>
      <c r="F151" s="3"/>
    </row>
    <row r="152" spans="1:6" ht="15" customHeight="1">
      <c r="A152" s="6" t="s">
        <v>95</v>
      </c>
      <c r="B152" s="11">
        <v>4</v>
      </c>
      <c r="C152" s="24">
        <v>226</v>
      </c>
      <c r="D152" s="40"/>
      <c r="E152" s="3"/>
      <c r="F152" s="3"/>
    </row>
    <row r="153" spans="1:6" ht="15" customHeight="1">
      <c r="A153" s="6" t="s">
        <v>75</v>
      </c>
      <c r="B153" s="11">
        <v>4</v>
      </c>
      <c r="C153" s="24">
        <v>310</v>
      </c>
      <c r="D153" s="40"/>
      <c r="E153" s="3"/>
      <c r="F153" s="3"/>
    </row>
    <row r="154" spans="1:6" ht="15" customHeight="1">
      <c r="A154" s="7" t="s">
        <v>222</v>
      </c>
      <c r="B154" s="5">
        <v>4</v>
      </c>
      <c r="C154" s="13" t="s">
        <v>209</v>
      </c>
      <c r="D154" s="39">
        <f>D155+D156</f>
        <v>0</v>
      </c>
      <c r="E154" s="3"/>
      <c r="F154" s="3"/>
    </row>
    <row r="155" spans="1:6" ht="15" customHeight="1">
      <c r="A155" s="6" t="s">
        <v>97</v>
      </c>
      <c r="B155" s="11">
        <v>4</v>
      </c>
      <c r="C155" s="24" t="s">
        <v>100</v>
      </c>
      <c r="D155" s="40"/>
      <c r="E155" s="3"/>
      <c r="F155" s="3"/>
    </row>
    <row r="156" spans="1:6" ht="15" customHeight="1">
      <c r="A156" s="6" t="s">
        <v>96</v>
      </c>
      <c r="B156" s="11">
        <v>4</v>
      </c>
      <c r="C156" s="24" t="s">
        <v>101</v>
      </c>
      <c r="D156" s="40"/>
      <c r="E156" s="3"/>
      <c r="F156" s="3"/>
    </row>
    <row r="157" spans="1:6" ht="15" customHeight="1">
      <c r="A157" s="6"/>
      <c r="B157" s="11"/>
      <c r="C157" s="24"/>
      <c r="D157" s="40"/>
      <c r="E157" s="3"/>
      <c r="F157" s="3"/>
    </row>
    <row r="158" spans="1:6" ht="29.25" customHeight="1">
      <c r="A158" s="7" t="s">
        <v>208</v>
      </c>
      <c r="B158" s="5">
        <v>4</v>
      </c>
      <c r="C158" s="13" t="s">
        <v>108</v>
      </c>
      <c r="D158" s="39">
        <f>D159+D160+D161+D162+D163+D165+D166+D167+D168+D169+D171+D172+D173+D175+D176+D177</f>
        <v>0</v>
      </c>
      <c r="E158" s="3" t="s">
        <v>60</v>
      </c>
      <c r="F158" s="12"/>
    </row>
    <row r="159" spans="1:6" ht="15" customHeight="1">
      <c r="A159" s="6" t="s">
        <v>84</v>
      </c>
      <c r="B159" s="11">
        <v>4</v>
      </c>
      <c r="C159" s="24">
        <v>211</v>
      </c>
      <c r="D159" s="40"/>
      <c r="E159" s="3"/>
      <c r="F159" s="3"/>
    </row>
    <row r="160" spans="1:6" ht="15" customHeight="1">
      <c r="A160" s="6" t="s">
        <v>85</v>
      </c>
      <c r="B160" s="11">
        <v>4</v>
      </c>
      <c r="C160" s="24">
        <v>212</v>
      </c>
      <c r="D160" s="40"/>
      <c r="E160" s="3"/>
      <c r="F160" s="3"/>
    </row>
    <row r="161" spans="1:6" ht="15" customHeight="1">
      <c r="A161" s="6" t="s">
        <v>86</v>
      </c>
      <c r="B161" s="11">
        <v>4</v>
      </c>
      <c r="C161" s="24">
        <v>213</v>
      </c>
      <c r="D161" s="40"/>
      <c r="E161" s="3"/>
      <c r="F161" s="3"/>
    </row>
    <row r="162" spans="1:6" ht="15" customHeight="1">
      <c r="A162" s="6" t="s">
        <v>90</v>
      </c>
      <c r="B162" s="11">
        <v>4</v>
      </c>
      <c r="C162" s="24">
        <v>221</v>
      </c>
      <c r="D162" s="40"/>
      <c r="E162" s="3"/>
      <c r="F162" s="3"/>
    </row>
    <row r="163" spans="1:6" ht="15" customHeight="1">
      <c r="A163" s="6" t="s">
        <v>55</v>
      </c>
      <c r="B163" s="11">
        <v>4</v>
      </c>
      <c r="C163" s="24">
        <v>222</v>
      </c>
      <c r="D163" s="40"/>
      <c r="E163" s="3"/>
      <c r="F163" s="3"/>
    </row>
    <row r="164" spans="1:6" ht="15" customHeight="1">
      <c r="A164" s="7" t="s">
        <v>218</v>
      </c>
      <c r="B164" s="5">
        <v>4</v>
      </c>
      <c r="C164" s="13" t="s">
        <v>219</v>
      </c>
      <c r="D164" s="39">
        <f>D165+D166+D167</f>
        <v>0</v>
      </c>
      <c r="E164" s="3"/>
      <c r="F164" s="3"/>
    </row>
    <row r="165" spans="1:6" ht="15" customHeight="1">
      <c r="A165" s="6" t="s">
        <v>91</v>
      </c>
      <c r="B165" s="11">
        <v>4</v>
      </c>
      <c r="C165" s="24" t="s">
        <v>87</v>
      </c>
      <c r="D165" s="40"/>
      <c r="E165" s="3"/>
      <c r="F165" s="3"/>
    </row>
    <row r="166" spans="1:6" ht="15" customHeight="1">
      <c r="A166" s="6" t="s">
        <v>94</v>
      </c>
      <c r="B166" s="11">
        <v>4</v>
      </c>
      <c r="C166" s="24" t="s">
        <v>88</v>
      </c>
      <c r="D166" s="40"/>
      <c r="E166" s="3"/>
      <c r="F166" s="3"/>
    </row>
    <row r="167" spans="1:6" ht="15" customHeight="1">
      <c r="A167" s="6" t="s">
        <v>92</v>
      </c>
      <c r="B167" s="11">
        <v>4</v>
      </c>
      <c r="C167" s="24" t="s">
        <v>89</v>
      </c>
      <c r="D167" s="40"/>
      <c r="E167" s="3"/>
      <c r="F167" s="3"/>
    </row>
    <row r="168" spans="1:6" ht="15" customHeight="1">
      <c r="A168" s="6" t="s">
        <v>93</v>
      </c>
      <c r="B168" s="11">
        <v>4</v>
      </c>
      <c r="C168" s="24">
        <v>225</v>
      </c>
      <c r="D168" s="40"/>
      <c r="E168" s="3"/>
      <c r="F168" s="3"/>
    </row>
    <row r="169" spans="1:6" ht="15" customHeight="1">
      <c r="A169" s="6" t="s">
        <v>95</v>
      </c>
      <c r="B169" s="11">
        <v>4</v>
      </c>
      <c r="C169" s="24">
        <v>226</v>
      </c>
      <c r="D169" s="40"/>
      <c r="E169" s="3"/>
      <c r="F169" s="3"/>
    </row>
    <row r="170" spans="1:6" ht="15" customHeight="1">
      <c r="A170" s="7" t="s">
        <v>220</v>
      </c>
      <c r="B170" s="5">
        <v>4</v>
      </c>
      <c r="C170" s="13" t="s">
        <v>143</v>
      </c>
      <c r="D170" s="39">
        <f>D171+D172</f>
        <v>0</v>
      </c>
      <c r="E170" s="3"/>
      <c r="F170" s="3"/>
    </row>
    <row r="171" spans="1:6" ht="15" customHeight="1">
      <c r="A171" s="6" t="s">
        <v>56</v>
      </c>
      <c r="B171" s="11">
        <v>4</v>
      </c>
      <c r="C171" s="24">
        <v>290</v>
      </c>
      <c r="D171" s="40"/>
      <c r="E171" s="3"/>
      <c r="F171" s="3"/>
    </row>
    <row r="172" spans="1:6" ht="15" customHeight="1">
      <c r="A172" s="6" t="s">
        <v>110</v>
      </c>
      <c r="B172" s="11">
        <v>4</v>
      </c>
      <c r="C172" s="24">
        <v>290</v>
      </c>
      <c r="D172" s="40"/>
      <c r="E172" s="3"/>
      <c r="F172" s="3"/>
    </row>
    <row r="173" spans="1:6" ht="15" customHeight="1">
      <c r="A173" s="6" t="s">
        <v>75</v>
      </c>
      <c r="B173" s="11">
        <v>4</v>
      </c>
      <c r="C173" s="24">
        <v>310</v>
      </c>
      <c r="D173" s="40"/>
      <c r="E173" s="3"/>
      <c r="F173" s="3"/>
    </row>
    <row r="174" spans="1:6" ht="15" customHeight="1">
      <c r="A174" s="7" t="s">
        <v>222</v>
      </c>
      <c r="B174" s="5">
        <v>4</v>
      </c>
      <c r="C174" s="13" t="s">
        <v>209</v>
      </c>
      <c r="D174" s="39">
        <f>D175+D176+D177</f>
        <v>0</v>
      </c>
      <c r="E174" s="3"/>
      <c r="F174" s="3"/>
    </row>
    <row r="175" spans="1:6" ht="15" customHeight="1">
      <c r="A175" s="6" t="s">
        <v>97</v>
      </c>
      <c r="B175" s="11">
        <v>4</v>
      </c>
      <c r="C175" s="24" t="s">
        <v>100</v>
      </c>
      <c r="D175" s="40"/>
      <c r="E175" s="3"/>
      <c r="F175" s="3"/>
    </row>
    <row r="176" spans="1:6" ht="15" customHeight="1">
      <c r="A176" s="6" t="s">
        <v>96</v>
      </c>
      <c r="B176" s="11">
        <v>4</v>
      </c>
      <c r="C176" s="24" t="s">
        <v>101</v>
      </c>
      <c r="D176" s="40"/>
      <c r="E176" s="3"/>
      <c r="F176" s="3"/>
    </row>
    <row r="177" spans="1:6" ht="15" customHeight="1">
      <c r="A177" s="6" t="s">
        <v>98</v>
      </c>
      <c r="B177" s="11">
        <v>4</v>
      </c>
      <c r="C177" s="24" t="s">
        <v>102</v>
      </c>
      <c r="D177" s="40"/>
      <c r="E177" s="3"/>
      <c r="F177" s="3"/>
    </row>
    <row r="178" spans="1:6" s="38" customFormat="1" ht="51.75" customHeight="1">
      <c r="A178" s="7" t="s">
        <v>201</v>
      </c>
      <c r="B178" s="5">
        <v>4</v>
      </c>
      <c r="C178" s="13" t="s">
        <v>196</v>
      </c>
      <c r="D178" s="39">
        <f>D179+D180</f>
        <v>0</v>
      </c>
      <c r="E178" s="4"/>
      <c r="F178" s="4"/>
    </row>
    <row r="179" spans="1:6" ht="15" customHeight="1">
      <c r="A179" s="6" t="s">
        <v>84</v>
      </c>
      <c r="B179" s="11">
        <v>4</v>
      </c>
      <c r="C179" s="24">
        <v>211</v>
      </c>
      <c r="D179" s="40"/>
      <c r="E179" s="3"/>
      <c r="F179" s="3"/>
    </row>
    <row r="180" spans="1:6" ht="15" customHeight="1">
      <c r="A180" s="6" t="s">
        <v>86</v>
      </c>
      <c r="B180" s="11">
        <v>4</v>
      </c>
      <c r="C180" s="24">
        <v>213</v>
      </c>
      <c r="D180" s="40"/>
      <c r="E180" s="3"/>
      <c r="F180" s="3"/>
    </row>
    <row r="181" spans="1:6" s="38" customFormat="1" ht="48.75" customHeight="1">
      <c r="A181" s="7" t="s">
        <v>202</v>
      </c>
      <c r="B181" s="5">
        <v>4</v>
      </c>
      <c r="C181" s="13" t="s">
        <v>197</v>
      </c>
      <c r="D181" s="39">
        <f>D182+D183</f>
        <v>0</v>
      </c>
      <c r="E181" s="4"/>
      <c r="F181" s="4"/>
    </row>
    <row r="182" spans="1:6" ht="15" customHeight="1">
      <c r="A182" s="6" t="s">
        <v>84</v>
      </c>
      <c r="B182" s="11">
        <v>4</v>
      </c>
      <c r="C182" s="24">
        <v>211</v>
      </c>
      <c r="D182" s="40"/>
      <c r="E182" s="3"/>
      <c r="F182" s="3"/>
    </row>
    <row r="183" spans="1:6" ht="15" customHeight="1">
      <c r="A183" s="6" t="s">
        <v>86</v>
      </c>
      <c r="B183" s="11">
        <v>4</v>
      </c>
      <c r="C183" s="24">
        <v>213</v>
      </c>
      <c r="D183" s="40"/>
      <c r="E183" s="3"/>
      <c r="F183" s="3"/>
    </row>
    <row r="184" spans="1:6" ht="15" customHeight="1">
      <c r="A184" s="6"/>
      <c r="B184" s="11"/>
      <c r="C184" s="24"/>
      <c r="D184" s="40"/>
      <c r="E184" s="3"/>
      <c r="F184" s="3"/>
    </row>
    <row r="185" spans="1:2" ht="15" customHeight="1">
      <c r="A185" s="1"/>
      <c r="B185" s="1"/>
    </row>
    <row r="186" spans="1:2" ht="15.75">
      <c r="A186" s="1" t="s">
        <v>111</v>
      </c>
      <c r="B186" s="1"/>
    </row>
    <row r="187" spans="1:2" ht="15.75">
      <c r="A187" s="1"/>
      <c r="B187" s="1"/>
    </row>
    <row r="188" spans="1:4" ht="15.75">
      <c r="A188" s="9" t="s">
        <v>78</v>
      </c>
      <c r="B188" s="9"/>
      <c r="C188" s="66"/>
      <c r="D188" s="66"/>
    </row>
    <row r="190" spans="1:4" ht="15.75">
      <c r="A190" s="65" t="s">
        <v>79</v>
      </c>
      <c r="B190" s="65"/>
      <c r="C190" s="65"/>
      <c r="D190" s="65"/>
    </row>
    <row r="192" spans="1:2" ht="15.75">
      <c r="A192" s="1"/>
      <c r="B192" s="1"/>
    </row>
    <row r="195" spans="1:2" ht="15.75">
      <c r="A195" s="1" t="s">
        <v>112</v>
      </c>
      <c r="B195" s="1"/>
    </row>
    <row r="197" spans="1:4" ht="15.75">
      <c r="A197" s="1" t="s">
        <v>83</v>
      </c>
      <c r="B197" s="1"/>
      <c r="C197" s="66"/>
      <c r="D197" s="66"/>
    </row>
    <row r="199" spans="1:4" ht="15.75">
      <c r="A199" s="64" t="s">
        <v>80</v>
      </c>
      <c r="B199" s="64"/>
      <c r="C199" s="64"/>
      <c r="D199" s="64"/>
    </row>
    <row r="201" spans="1:4" ht="15.75">
      <c r="A201" s="10" t="s">
        <v>81</v>
      </c>
      <c r="B201" s="10"/>
      <c r="C201" s="65"/>
      <c r="D201" s="65"/>
    </row>
    <row r="203" spans="1:4" ht="15.75">
      <c r="A203" s="64" t="s">
        <v>82</v>
      </c>
      <c r="B203" s="64"/>
      <c r="C203" s="64"/>
      <c r="D203" s="64"/>
    </row>
    <row r="205" spans="1:2" ht="15.75">
      <c r="A205" s="1" t="s">
        <v>103</v>
      </c>
      <c r="B205" s="1"/>
    </row>
    <row r="207" spans="1:2" ht="15.75">
      <c r="A207" s="1" t="s">
        <v>76</v>
      </c>
      <c r="B207" s="1"/>
    </row>
    <row r="209" spans="1:2" ht="15.75">
      <c r="A209" s="1" t="s">
        <v>77</v>
      </c>
      <c r="B209" s="1"/>
    </row>
    <row r="211" spans="1:2" ht="15.75">
      <c r="A211" s="1"/>
      <c r="B211" s="1"/>
    </row>
  </sheetData>
  <sheetProtection/>
  <mergeCells count="11">
    <mergeCell ref="A199:D199"/>
    <mergeCell ref="A83:E83"/>
    <mergeCell ref="A85:A86"/>
    <mergeCell ref="C85:C86"/>
    <mergeCell ref="D85:D86"/>
    <mergeCell ref="E85:F85"/>
    <mergeCell ref="A203:D203"/>
    <mergeCell ref="C201:D201"/>
    <mergeCell ref="C188:D188"/>
    <mergeCell ref="A190:D190"/>
    <mergeCell ref="C197:D197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PageLayoutView="0" workbookViewId="0" topLeftCell="A1">
      <selection activeCell="F80" sqref="F80"/>
    </sheetView>
  </sheetViews>
  <sheetFormatPr defaultColWidth="9.140625" defaultRowHeight="12.75"/>
  <cols>
    <col min="1" max="1" width="41.00390625" style="0" customWidth="1"/>
    <col min="2" max="2" width="5.28125" style="0" customWidth="1"/>
    <col min="3" max="3" width="6.7109375" style="0" customWidth="1"/>
    <col min="4" max="4" width="18.140625" style="0" customWidth="1"/>
    <col min="5" max="6" width="14.140625" style="0" customWidth="1"/>
    <col min="7" max="7" width="9.421875" style="0" customWidth="1"/>
    <col min="8" max="8" width="13.57421875" style="0" customWidth="1"/>
    <col min="9" max="9" width="8.140625" style="0" customWidth="1"/>
    <col min="10" max="11" width="14.8515625" style="0" customWidth="1"/>
    <col min="12" max="12" width="11.57421875" style="0" customWidth="1"/>
    <col min="13" max="13" width="10.140625" style="0" bestFit="1" customWidth="1"/>
  </cols>
  <sheetData>
    <row r="1" spans="1:12" ht="15.75">
      <c r="A1" s="59" t="s">
        <v>228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3" spans="1:13" ht="31.5" customHeight="1">
      <c r="A3" s="60" t="s">
        <v>58</v>
      </c>
      <c r="B3" s="17" t="s">
        <v>137</v>
      </c>
      <c r="C3" s="17" t="s">
        <v>276</v>
      </c>
      <c r="D3" s="60" t="s">
        <v>72</v>
      </c>
      <c r="E3" s="62" t="s">
        <v>247</v>
      </c>
      <c r="F3" s="67" t="s">
        <v>248</v>
      </c>
      <c r="G3" s="68"/>
      <c r="H3" s="67" t="s">
        <v>246</v>
      </c>
      <c r="I3" s="68"/>
      <c r="J3" s="55"/>
      <c r="K3" s="55"/>
      <c r="L3" s="63"/>
      <c r="M3" s="63"/>
    </row>
    <row r="4" spans="1:13" ht="45" customHeight="1">
      <c r="A4" s="61"/>
      <c r="B4" s="14"/>
      <c r="C4" s="14"/>
      <c r="D4" s="61"/>
      <c r="E4" s="62"/>
      <c r="F4" s="5" t="s">
        <v>226</v>
      </c>
      <c r="G4" s="5" t="s">
        <v>227</v>
      </c>
      <c r="H4" s="5" t="s">
        <v>226</v>
      </c>
      <c r="I4" s="5" t="s">
        <v>227</v>
      </c>
      <c r="J4" s="55"/>
      <c r="K4" s="55"/>
      <c r="L4" s="3"/>
      <c r="M4" s="3"/>
    </row>
    <row r="5" spans="1:13" ht="48" customHeight="1">
      <c r="A5" s="7" t="s">
        <v>204</v>
      </c>
      <c r="B5" s="7"/>
      <c r="C5" s="7"/>
      <c r="D5" s="36"/>
      <c r="E5" s="39"/>
      <c r="F5" s="39"/>
      <c r="G5" s="39"/>
      <c r="H5" s="39"/>
      <c r="I5" s="39"/>
      <c r="J5" s="51"/>
      <c r="K5" s="51"/>
      <c r="L5" s="3" t="s">
        <v>60</v>
      </c>
      <c r="M5" s="3" t="s">
        <v>60</v>
      </c>
    </row>
    <row r="6" spans="1:13" ht="36" customHeight="1">
      <c r="A6" s="7" t="s">
        <v>152</v>
      </c>
      <c r="B6" s="5">
        <v>2</v>
      </c>
      <c r="C6" s="5"/>
      <c r="D6" s="13"/>
      <c r="E6" s="39">
        <f>E7+E8</f>
        <v>0</v>
      </c>
      <c r="F6" s="39"/>
      <c r="G6" s="39"/>
      <c r="H6" s="39"/>
      <c r="I6" s="39"/>
      <c r="J6" s="51"/>
      <c r="K6" s="51"/>
      <c r="L6" s="3"/>
      <c r="M6" s="3"/>
    </row>
    <row r="7" spans="1:13" ht="15" customHeight="1">
      <c r="A7" s="6" t="s">
        <v>162</v>
      </c>
      <c r="B7" s="11">
        <v>2</v>
      </c>
      <c r="C7" s="11"/>
      <c r="D7" s="24" t="s">
        <v>292</v>
      </c>
      <c r="E7" s="40"/>
      <c r="F7" s="40"/>
      <c r="G7" s="40"/>
      <c r="H7" s="40"/>
      <c r="I7" s="40"/>
      <c r="J7" s="50"/>
      <c r="K7" s="50"/>
      <c r="L7" s="3"/>
      <c r="M7" s="3"/>
    </row>
    <row r="8" spans="1:13" ht="30.75" customHeight="1">
      <c r="A8" s="6" t="s">
        <v>178</v>
      </c>
      <c r="B8" s="11">
        <v>2</v>
      </c>
      <c r="C8" s="11"/>
      <c r="D8" s="24"/>
      <c r="E8" s="40"/>
      <c r="F8" s="40"/>
      <c r="G8" s="40"/>
      <c r="H8" s="40"/>
      <c r="I8" s="40"/>
      <c r="J8" s="50"/>
      <c r="K8" s="50"/>
      <c r="L8" s="3"/>
      <c r="M8" s="3"/>
    </row>
    <row r="9" spans="1:13" ht="34.5" customHeight="1">
      <c r="A9" s="7" t="s">
        <v>164</v>
      </c>
      <c r="B9" s="5">
        <v>4</v>
      </c>
      <c r="C9" s="5"/>
      <c r="D9" s="13" t="s">
        <v>292</v>
      </c>
      <c r="E9" s="39">
        <f>E11+E12+E10</f>
        <v>0</v>
      </c>
      <c r="F9" s="39"/>
      <c r="G9" s="39"/>
      <c r="H9" s="39"/>
      <c r="I9" s="39"/>
      <c r="J9" s="51"/>
      <c r="K9" s="51"/>
      <c r="L9" s="3"/>
      <c r="M9" s="3"/>
    </row>
    <row r="10" spans="1:13" ht="46.5" customHeight="1">
      <c r="A10" s="7" t="s">
        <v>249</v>
      </c>
      <c r="B10" s="11">
        <v>4</v>
      </c>
      <c r="C10" s="11"/>
      <c r="D10" s="24" t="s">
        <v>293</v>
      </c>
      <c r="E10" s="40"/>
      <c r="F10" s="40"/>
      <c r="G10" s="40"/>
      <c r="H10" s="40"/>
      <c r="I10" s="40"/>
      <c r="J10" s="50"/>
      <c r="K10" s="50"/>
      <c r="L10" s="3"/>
      <c r="M10" s="3"/>
    </row>
    <row r="11" spans="1:13" ht="46.5" customHeight="1">
      <c r="A11" s="6" t="s">
        <v>250</v>
      </c>
      <c r="B11" s="11">
        <v>4</v>
      </c>
      <c r="C11" s="11"/>
      <c r="D11" s="24" t="s">
        <v>294</v>
      </c>
      <c r="E11" s="40"/>
      <c r="F11" s="40"/>
      <c r="G11" s="40"/>
      <c r="H11" s="40"/>
      <c r="I11" s="40"/>
      <c r="J11" s="50"/>
      <c r="K11" s="50"/>
      <c r="L11" s="3"/>
      <c r="M11" s="3"/>
    </row>
    <row r="12" spans="1:13" ht="63" customHeight="1">
      <c r="A12" s="6" t="s">
        <v>251</v>
      </c>
      <c r="B12" s="11">
        <v>4</v>
      </c>
      <c r="C12" s="11"/>
      <c r="D12" s="24" t="s">
        <v>295</v>
      </c>
      <c r="E12" s="40"/>
      <c r="F12" s="40"/>
      <c r="G12" s="40"/>
      <c r="H12" s="40"/>
      <c r="I12" s="40"/>
      <c r="J12" s="50"/>
      <c r="K12" s="50"/>
      <c r="L12" s="3"/>
      <c r="M12" s="3"/>
    </row>
    <row r="13" spans="1:13" ht="63" customHeight="1">
      <c r="A13" s="7" t="s">
        <v>253</v>
      </c>
      <c r="B13" s="11">
        <v>4</v>
      </c>
      <c r="C13" s="11"/>
      <c r="D13" s="24" t="s">
        <v>296</v>
      </c>
      <c r="E13" s="40"/>
      <c r="F13" s="40"/>
      <c r="G13" s="40"/>
      <c r="H13" s="40"/>
      <c r="I13" s="40"/>
      <c r="J13" s="50"/>
      <c r="K13" s="50"/>
      <c r="L13" s="3"/>
      <c r="M13" s="3"/>
    </row>
    <row r="14" spans="1:13" ht="78" customHeight="1">
      <c r="A14" s="6" t="s">
        <v>254</v>
      </c>
      <c r="B14" s="11">
        <v>4</v>
      </c>
      <c r="C14" s="11"/>
      <c r="D14" s="24" t="s">
        <v>297</v>
      </c>
      <c r="E14" s="40"/>
      <c r="F14" s="40"/>
      <c r="G14" s="40"/>
      <c r="H14" s="40"/>
      <c r="I14" s="40"/>
      <c r="J14" s="50"/>
      <c r="K14" s="50"/>
      <c r="L14" s="3"/>
      <c r="M14" s="3"/>
    </row>
    <row r="15" spans="1:13" ht="63" customHeight="1">
      <c r="A15" s="6" t="s">
        <v>256</v>
      </c>
      <c r="B15" s="11">
        <v>4</v>
      </c>
      <c r="C15" s="11"/>
      <c r="D15" s="24" t="s">
        <v>298</v>
      </c>
      <c r="E15" s="40"/>
      <c r="F15" s="40"/>
      <c r="G15" s="40"/>
      <c r="H15" s="40"/>
      <c r="I15" s="40"/>
      <c r="J15" s="50"/>
      <c r="K15" s="50"/>
      <c r="L15" s="3"/>
      <c r="M15" s="3"/>
    </row>
    <row r="16" spans="1:13" ht="32.25" customHeight="1">
      <c r="A16" s="6" t="s">
        <v>257</v>
      </c>
      <c r="B16" s="11">
        <v>4</v>
      </c>
      <c r="C16" s="11"/>
      <c r="D16" s="24" t="s">
        <v>299</v>
      </c>
      <c r="E16" s="40"/>
      <c r="F16" s="40"/>
      <c r="G16" s="40"/>
      <c r="H16" s="40"/>
      <c r="I16" s="40"/>
      <c r="J16" s="50"/>
      <c r="K16" s="50"/>
      <c r="L16" s="3"/>
      <c r="M16" s="3"/>
    </row>
    <row r="17" spans="1:13" ht="15" customHeight="1">
      <c r="A17" s="7" t="s">
        <v>244</v>
      </c>
      <c r="B17" s="5"/>
      <c r="C17" s="5">
        <v>0</v>
      </c>
      <c r="D17" s="13"/>
      <c r="E17" s="39">
        <f>SUM(E19,E22)</f>
        <v>7619150</v>
      </c>
      <c r="F17" s="39">
        <f>F19+F22</f>
        <v>5048408.4</v>
      </c>
      <c r="G17" s="39">
        <f>SUM(F17/E17*100)</f>
        <v>66.25946988837337</v>
      </c>
      <c r="H17" s="39">
        <f>H19+H22</f>
        <v>5048119.6</v>
      </c>
      <c r="I17" s="39">
        <f>SUM(H17/E17*100)</f>
        <v>66.25567943930753</v>
      </c>
      <c r="J17" s="51"/>
      <c r="K17" s="51"/>
      <c r="L17" s="3" t="s">
        <v>60</v>
      </c>
      <c r="M17" s="3" t="s">
        <v>60</v>
      </c>
    </row>
    <row r="18" spans="1:13" ht="15" customHeight="1">
      <c r="A18" s="6" t="s">
        <v>0</v>
      </c>
      <c r="B18" s="5"/>
      <c r="C18" s="5"/>
      <c r="D18" s="13"/>
      <c r="E18" s="39"/>
      <c r="F18" s="39"/>
      <c r="G18" s="39"/>
      <c r="H18" s="39"/>
      <c r="I18" s="39"/>
      <c r="J18" s="51"/>
      <c r="K18" s="51"/>
      <c r="L18" s="3"/>
      <c r="M18" s="3"/>
    </row>
    <row r="19" spans="1:13" ht="33.75" customHeight="1">
      <c r="A19" s="7" t="s">
        <v>179</v>
      </c>
      <c r="B19" s="5">
        <v>2</v>
      </c>
      <c r="C19" s="34" t="s">
        <v>277</v>
      </c>
      <c r="D19" s="13"/>
      <c r="E19" s="39">
        <f>E20+E21</f>
        <v>5550</v>
      </c>
      <c r="F19" s="39">
        <v>5550</v>
      </c>
      <c r="G19" s="39">
        <f>SUM(F19/E19*100)</f>
        <v>100</v>
      </c>
      <c r="H19" s="39">
        <v>5550</v>
      </c>
      <c r="I19" s="39">
        <f>SUM(H19/E19*100)</f>
        <v>100</v>
      </c>
      <c r="J19" s="51"/>
      <c r="K19" s="51"/>
      <c r="L19" s="3"/>
      <c r="M19" s="3"/>
    </row>
    <row r="20" spans="1:13" ht="15" customHeight="1">
      <c r="A20" s="6" t="s">
        <v>138</v>
      </c>
      <c r="B20" s="11">
        <v>2</v>
      </c>
      <c r="C20" s="33" t="s">
        <v>277</v>
      </c>
      <c r="D20" s="24" t="s">
        <v>139</v>
      </c>
      <c r="E20" s="40">
        <v>5550</v>
      </c>
      <c r="F20" s="40">
        <v>5550</v>
      </c>
      <c r="G20" s="39">
        <f>SUM(F20/E20*100)</f>
        <v>100</v>
      </c>
      <c r="H20" s="40">
        <v>5550</v>
      </c>
      <c r="I20" s="39">
        <f>SUM(H20/E20*100)</f>
        <v>100</v>
      </c>
      <c r="J20" s="51"/>
      <c r="K20" s="51"/>
      <c r="L20" s="3"/>
      <c r="M20" s="3"/>
    </row>
    <row r="21" spans="1:13" ht="15" customHeight="1">
      <c r="A21" s="6" t="s">
        <v>146</v>
      </c>
      <c r="B21" s="11">
        <v>2</v>
      </c>
      <c r="C21" s="33" t="s">
        <v>277</v>
      </c>
      <c r="D21" s="24" t="s">
        <v>259</v>
      </c>
      <c r="E21" s="40"/>
      <c r="F21" s="40"/>
      <c r="G21" s="39"/>
      <c r="H21" s="40"/>
      <c r="I21" s="39"/>
      <c r="J21" s="51"/>
      <c r="K21" s="51"/>
      <c r="L21" s="3"/>
      <c r="M21" s="3"/>
    </row>
    <row r="22" spans="1:13" ht="30" customHeight="1">
      <c r="A22" s="7" t="s">
        <v>158</v>
      </c>
      <c r="B22" s="5">
        <v>4</v>
      </c>
      <c r="C22" s="34" t="s">
        <v>277</v>
      </c>
      <c r="D22" s="13"/>
      <c r="E22" s="39">
        <f>SUM(E24,E25,E28,E29)</f>
        <v>7613600</v>
      </c>
      <c r="F22" s="39">
        <f>SUM(F24,F25,F27,F28)</f>
        <v>5042858.4</v>
      </c>
      <c r="G22" s="39">
        <f>SUM(F22/E22*100)</f>
        <v>66.23487443522119</v>
      </c>
      <c r="H22" s="39">
        <f>SUM(H24,H25,H27,H28)</f>
        <v>5042569.6</v>
      </c>
      <c r="I22" s="39">
        <f>SUM(H22/E22*100)</f>
        <v>66.2310812230745</v>
      </c>
      <c r="J22" s="51"/>
      <c r="K22" s="51"/>
      <c r="L22" s="3"/>
      <c r="M22" s="3"/>
    </row>
    <row r="23" spans="1:13" ht="45.75" customHeight="1">
      <c r="A23" s="7" t="s">
        <v>249</v>
      </c>
      <c r="B23" s="5">
        <v>4</v>
      </c>
      <c r="C23" s="34" t="s">
        <v>277</v>
      </c>
      <c r="D23" s="13" t="s">
        <v>260</v>
      </c>
      <c r="E23" s="39"/>
      <c r="F23" s="39"/>
      <c r="G23" s="39"/>
      <c r="H23" s="39"/>
      <c r="I23" s="39"/>
      <c r="J23" s="51"/>
      <c r="K23" s="51"/>
      <c r="L23" s="3"/>
      <c r="M23" s="3"/>
    </row>
    <row r="24" spans="1:13" ht="45.75" customHeight="1">
      <c r="A24" s="7" t="s">
        <v>275</v>
      </c>
      <c r="B24" s="5">
        <v>4</v>
      </c>
      <c r="C24" s="34" t="s">
        <v>277</v>
      </c>
      <c r="D24" s="13" t="s">
        <v>261</v>
      </c>
      <c r="E24" s="39">
        <v>5946400</v>
      </c>
      <c r="F24" s="39">
        <v>3920108.4</v>
      </c>
      <c r="G24" s="39">
        <f>SUM(F24/E24*100)</f>
        <v>65.92406161711287</v>
      </c>
      <c r="H24" s="39">
        <v>3920117.6</v>
      </c>
      <c r="I24" s="39">
        <f>SUM(H24/E24*100)</f>
        <v>65.92421633257098</v>
      </c>
      <c r="J24" s="51"/>
      <c r="K24" s="51"/>
      <c r="L24" s="3"/>
      <c r="M24" s="3"/>
    </row>
    <row r="25" spans="1:13" ht="61.5" customHeight="1">
      <c r="A25" s="7" t="s">
        <v>262</v>
      </c>
      <c r="B25" s="5">
        <v>4</v>
      </c>
      <c r="C25" s="34" t="s">
        <v>277</v>
      </c>
      <c r="D25" s="13" t="s">
        <v>263</v>
      </c>
      <c r="E25" s="39">
        <v>1597000</v>
      </c>
      <c r="F25" s="39">
        <v>1117900</v>
      </c>
      <c r="G25" s="39">
        <f>SUM(F25/E25*100)</f>
        <v>70</v>
      </c>
      <c r="H25" s="39">
        <v>1117900</v>
      </c>
      <c r="I25" s="39">
        <f>SUM(H25/E25*100)</f>
        <v>70</v>
      </c>
      <c r="J25" s="51"/>
      <c r="K25" s="51"/>
      <c r="L25" s="3"/>
      <c r="M25" s="3"/>
    </row>
    <row r="26" spans="1:13" ht="54.75" customHeight="1">
      <c r="A26" s="7" t="s">
        <v>253</v>
      </c>
      <c r="B26" s="11"/>
      <c r="C26" s="33"/>
      <c r="D26" s="13" t="s">
        <v>264</v>
      </c>
      <c r="E26" s="39"/>
      <c r="F26" s="39"/>
      <c r="G26" s="39"/>
      <c r="H26" s="39"/>
      <c r="I26" s="39"/>
      <c r="J26" s="51"/>
      <c r="K26" s="51"/>
      <c r="L26" s="3"/>
      <c r="M26" s="3"/>
    </row>
    <row r="27" spans="1:13" ht="82.5" customHeight="1">
      <c r="A27" s="7" t="s">
        <v>254</v>
      </c>
      <c r="B27" s="5">
        <v>4</v>
      </c>
      <c r="C27" s="34" t="s">
        <v>277</v>
      </c>
      <c r="D27" s="13" t="s">
        <v>255</v>
      </c>
      <c r="E27" s="39">
        <v>70200</v>
      </c>
      <c r="F27" s="39">
        <v>3850</v>
      </c>
      <c r="G27" s="39">
        <f>SUM(F27/E27*100)</f>
        <v>5.484330484330484</v>
      </c>
      <c r="H27" s="39">
        <v>3552</v>
      </c>
      <c r="I27" s="39">
        <f>SUM(H27/E27*100)</f>
        <v>5.0598290598290605</v>
      </c>
      <c r="J27" s="51"/>
      <c r="K27" s="51"/>
      <c r="L27" s="3"/>
      <c r="M27" s="3"/>
    </row>
    <row r="28" spans="1:13" ht="62.25" customHeight="1">
      <c r="A28" s="58" t="s">
        <v>265</v>
      </c>
      <c r="B28" s="11"/>
      <c r="C28" s="33" t="s">
        <v>277</v>
      </c>
      <c r="D28" s="13" t="s">
        <v>267</v>
      </c>
      <c r="E28" s="39">
        <v>1000</v>
      </c>
      <c r="F28" s="39">
        <v>1000</v>
      </c>
      <c r="G28" s="39">
        <f>SUM(F28/E28*100)</f>
        <v>100</v>
      </c>
      <c r="H28" s="39">
        <v>1000</v>
      </c>
      <c r="I28" s="39">
        <f>SUM(H28/E28*100)</f>
        <v>100</v>
      </c>
      <c r="J28" s="51"/>
      <c r="K28" s="51"/>
      <c r="L28" s="3"/>
      <c r="M28" s="3"/>
    </row>
    <row r="29" spans="1:13" ht="50.25" customHeight="1">
      <c r="A29" s="58" t="s">
        <v>266</v>
      </c>
      <c r="B29" s="5">
        <v>4</v>
      </c>
      <c r="C29" s="34" t="s">
        <v>277</v>
      </c>
      <c r="D29" s="13" t="s">
        <v>268</v>
      </c>
      <c r="E29" s="39">
        <v>69200</v>
      </c>
      <c r="F29" s="39">
        <v>5850</v>
      </c>
      <c r="G29" s="39">
        <f>SUM(F29/E29*100)</f>
        <v>8.453757225433527</v>
      </c>
      <c r="H29" s="39">
        <v>5552</v>
      </c>
      <c r="I29" s="39">
        <f>SUM(H29/E29*100)</f>
        <v>8.023121387283236</v>
      </c>
      <c r="J29" s="51"/>
      <c r="K29" s="51"/>
      <c r="L29" s="3"/>
      <c r="M29" s="3"/>
    </row>
    <row r="30" spans="1:13" ht="15" customHeight="1">
      <c r="A30" s="7" t="s">
        <v>245</v>
      </c>
      <c r="B30" s="5"/>
      <c r="C30" s="34" t="s">
        <v>277</v>
      </c>
      <c r="D30" s="24"/>
      <c r="E30" s="39">
        <f>SUM(E31,E44)</f>
        <v>7619150</v>
      </c>
      <c r="F30" s="39">
        <f>SUM(F31,F44)</f>
        <v>5050119.6</v>
      </c>
      <c r="G30" s="39">
        <f>SUM(F30/E30*100)</f>
        <v>66.28192908657789</v>
      </c>
      <c r="H30" s="39">
        <f>SUM(H31,H44)</f>
        <v>5470055.47</v>
      </c>
      <c r="I30" s="39">
        <f>SUM(H30/E30*100)</f>
        <v>71.79351331841478</v>
      </c>
      <c r="J30" s="51"/>
      <c r="K30" s="51"/>
      <c r="L30" s="3"/>
      <c r="M30" s="3"/>
    </row>
    <row r="31" spans="1:13" ht="30.75" customHeight="1">
      <c r="A31" s="7" t="s">
        <v>175</v>
      </c>
      <c r="B31" s="5">
        <v>2</v>
      </c>
      <c r="C31" s="34" t="s">
        <v>278</v>
      </c>
      <c r="D31" s="13" t="s">
        <v>280</v>
      </c>
      <c r="E31" s="39">
        <v>5550</v>
      </c>
      <c r="F31" s="39">
        <f>SUM(F40,F41,F43)</f>
        <v>5550</v>
      </c>
      <c r="G31" s="39">
        <f>SUM(F31/E31*100)</f>
        <v>100</v>
      </c>
      <c r="H31" s="39">
        <f>SUM(H40,H41,H43)</f>
        <v>5550</v>
      </c>
      <c r="I31" s="39">
        <f>SUM(H31/E31*100)</f>
        <v>100</v>
      </c>
      <c r="J31" s="51"/>
      <c r="K31" s="51"/>
      <c r="L31" s="3"/>
      <c r="M31" s="3"/>
    </row>
    <row r="32" spans="1:13" ht="15" customHeight="1">
      <c r="A32" s="6" t="s">
        <v>85</v>
      </c>
      <c r="B32" s="11">
        <v>2</v>
      </c>
      <c r="C32" s="33" t="s">
        <v>279</v>
      </c>
      <c r="D32" s="13" t="s">
        <v>234</v>
      </c>
      <c r="E32" s="40"/>
      <c r="F32" s="39"/>
      <c r="G32" s="39"/>
      <c r="H32" s="39"/>
      <c r="I32" s="39"/>
      <c r="J32" s="51"/>
      <c r="K32" s="51"/>
      <c r="L32" s="3"/>
      <c r="M32" s="3"/>
    </row>
    <row r="33" spans="1:13" ht="15" customHeight="1">
      <c r="A33" s="6" t="s">
        <v>90</v>
      </c>
      <c r="B33" s="11">
        <v>2</v>
      </c>
      <c r="C33" s="33" t="s">
        <v>278</v>
      </c>
      <c r="D33" s="24" t="s">
        <v>235</v>
      </c>
      <c r="E33" s="40"/>
      <c r="F33" s="40"/>
      <c r="G33" s="39"/>
      <c r="H33" s="40"/>
      <c r="I33" s="39"/>
      <c r="J33" s="51"/>
      <c r="K33" s="51"/>
      <c r="L33" s="3"/>
      <c r="M33" s="3"/>
    </row>
    <row r="34" spans="1:13" ht="15" customHeight="1">
      <c r="A34" s="6" t="s">
        <v>55</v>
      </c>
      <c r="B34" s="11">
        <v>2</v>
      </c>
      <c r="C34" s="33" t="s">
        <v>278</v>
      </c>
      <c r="D34" s="24" t="s">
        <v>236</v>
      </c>
      <c r="E34" s="40"/>
      <c r="F34" s="40"/>
      <c r="G34" s="39"/>
      <c r="H34" s="40"/>
      <c r="I34" s="39"/>
      <c r="J34" s="51"/>
      <c r="K34" s="51"/>
      <c r="L34" s="3"/>
      <c r="M34" s="3"/>
    </row>
    <row r="35" spans="1:13" ht="15" customHeight="1">
      <c r="A35" s="7" t="s">
        <v>221</v>
      </c>
      <c r="B35" s="5">
        <v>2</v>
      </c>
      <c r="C35" s="34" t="s">
        <v>278</v>
      </c>
      <c r="D35" s="24" t="s">
        <v>219</v>
      </c>
      <c r="E35" s="39">
        <f>E36+E37+E38</f>
        <v>0</v>
      </c>
      <c r="F35" s="39"/>
      <c r="G35" s="39"/>
      <c r="H35" s="39"/>
      <c r="I35" s="39"/>
      <c r="J35" s="51"/>
      <c r="K35" s="51"/>
      <c r="L35" s="3"/>
      <c r="M35" s="3"/>
    </row>
    <row r="36" spans="1:13" ht="15" customHeight="1">
      <c r="A36" s="6" t="s">
        <v>91</v>
      </c>
      <c r="B36" s="11">
        <v>2</v>
      </c>
      <c r="C36" s="33" t="s">
        <v>278</v>
      </c>
      <c r="D36" s="13" t="s">
        <v>87</v>
      </c>
      <c r="E36" s="40"/>
      <c r="F36" s="40"/>
      <c r="G36" s="39"/>
      <c r="H36" s="40"/>
      <c r="I36" s="39"/>
      <c r="J36" s="51"/>
      <c r="K36" s="51"/>
      <c r="L36" s="3"/>
      <c r="M36" s="3"/>
    </row>
    <row r="37" spans="1:13" ht="29.25" customHeight="1">
      <c r="A37" s="6" t="s">
        <v>94</v>
      </c>
      <c r="B37" s="11">
        <v>2</v>
      </c>
      <c r="C37" s="33" t="s">
        <v>278</v>
      </c>
      <c r="D37" s="24" t="s">
        <v>88</v>
      </c>
      <c r="E37" s="40"/>
      <c r="F37" s="40"/>
      <c r="G37" s="39"/>
      <c r="H37" s="40"/>
      <c r="I37" s="39"/>
      <c r="J37" s="51"/>
      <c r="K37" s="51"/>
      <c r="L37" s="3"/>
      <c r="M37" s="3"/>
    </row>
    <row r="38" spans="1:13" ht="15" customHeight="1">
      <c r="A38" s="6" t="s">
        <v>92</v>
      </c>
      <c r="B38" s="11">
        <v>2</v>
      </c>
      <c r="C38" s="33" t="s">
        <v>278</v>
      </c>
      <c r="D38" s="24" t="s">
        <v>89</v>
      </c>
      <c r="E38" s="39"/>
      <c r="F38" s="39"/>
      <c r="G38" s="39"/>
      <c r="H38" s="39"/>
      <c r="I38" s="39"/>
      <c r="J38" s="51"/>
      <c r="K38" s="51"/>
      <c r="L38" s="3"/>
      <c r="M38" s="3"/>
    </row>
    <row r="39" spans="1:13" ht="30.75" customHeight="1">
      <c r="A39" s="6" t="s">
        <v>93</v>
      </c>
      <c r="B39" s="11">
        <v>2</v>
      </c>
      <c r="C39" s="33" t="s">
        <v>278</v>
      </c>
      <c r="D39" s="24" t="s">
        <v>237</v>
      </c>
      <c r="E39" s="39"/>
      <c r="F39" s="39"/>
      <c r="G39" s="39"/>
      <c r="H39" s="39"/>
      <c r="I39" s="39"/>
      <c r="J39" s="51"/>
      <c r="K39" s="51"/>
      <c r="L39" s="3"/>
      <c r="M39" s="3"/>
    </row>
    <row r="40" spans="1:13" ht="15" customHeight="1">
      <c r="A40" s="6" t="s">
        <v>95</v>
      </c>
      <c r="B40" s="11">
        <v>2</v>
      </c>
      <c r="C40" s="33" t="s">
        <v>278</v>
      </c>
      <c r="D40" s="24" t="s">
        <v>238</v>
      </c>
      <c r="E40" s="39">
        <v>1650</v>
      </c>
      <c r="F40" s="39">
        <v>1650</v>
      </c>
      <c r="G40" s="39">
        <f>SUM(F40/E40*100)</f>
        <v>100</v>
      </c>
      <c r="H40" s="39">
        <v>1650</v>
      </c>
      <c r="I40" s="39">
        <f>SUM(H40/E40*100)</f>
        <v>100</v>
      </c>
      <c r="J40" s="51"/>
      <c r="K40" s="51"/>
      <c r="L40" s="3"/>
      <c r="M40" s="3"/>
    </row>
    <row r="41" spans="1:13" ht="15" customHeight="1">
      <c r="A41" s="7" t="s">
        <v>123</v>
      </c>
      <c r="B41" s="5">
        <v>2</v>
      </c>
      <c r="C41" s="34" t="s">
        <v>278</v>
      </c>
      <c r="D41" s="24" t="s">
        <v>143</v>
      </c>
      <c r="E41" s="39">
        <v>2800</v>
      </c>
      <c r="F41" s="39">
        <v>2800</v>
      </c>
      <c r="G41" s="39">
        <f>SUM(F41/E41*100)</f>
        <v>100</v>
      </c>
      <c r="H41" s="39">
        <v>2800</v>
      </c>
      <c r="I41" s="39">
        <f>SUM(H41/E41*100)</f>
        <v>100</v>
      </c>
      <c r="J41" s="51"/>
      <c r="K41" s="51"/>
      <c r="L41" s="3"/>
      <c r="M41" s="3"/>
    </row>
    <row r="42" spans="1:13" ht="15" customHeight="1">
      <c r="A42" s="6" t="s">
        <v>56</v>
      </c>
      <c r="B42" s="11">
        <v>2</v>
      </c>
      <c r="C42" s="33" t="s">
        <v>278</v>
      </c>
      <c r="D42" s="13" t="s">
        <v>143</v>
      </c>
      <c r="E42" s="39">
        <v>2800</v>
      </c>
      <c r="F42" s="39">
        <v>2800</v>
      </c>
      <c r="G42" s="39">
        <f>SUM(F42/E42*100)</f>
        <v>100</v>
      </c>
      <c r="H42" s="39">
        <v>2800</v>
      </c>
      <c r="I42" s="39">
        <f>SUM(H42/E42*100)</f>
        <v>100</v>
      </c>
      <c r="J42" s="51"/>
      <c r="K42" s="51"/>
      <c r="L42" s="3"/>
      <c r="M42" s="3"/>
    </row>
    <row r="43" spans="1:13" ht="30" customHeight="1">
      <c r="A43" s="6" t="s">
        <v>99</v>
      </c>
      <c r="B43" s="11">
        <v>2</v>
      </c>
      <c r="C43" s="33" t="s">
        <v>278</v>
      </c>
      <c r="D43" s="24" t="s">
        <v>209</v>
      </c>
      <c r="E43" s="39">
        <v>1100</v>
      </c>
      <c r="F43" s="39">
        <v>1100</v>
      </c>
      <c r="G43" s="39">
        <f>SUM(F43/E43*100)</f>
        <v>100</v>
      </c>
      <c r="H43" s="39">
        <v>1100</v>
      </c>
      <c r="I43" s="39">
        <f>SUM(H43/E43*100)</f>
        <v>100</v>
      </c>
      <c r="J43" s="51"/>
      <c r="K43" s="51"/>
      <c r="L43" s="4" t="s">
        <v>74</v>
      </c>
      <c r="M43" s="4" t="s">
        <v>74</v>
      </c>
    </row>
    <row r="44" spans="1:13" ht="32.25" customHeight="1">
      <c r="A44" s="7" t="s">
        <v>195</v>
      </c>
      <c r="B44" s="11">
        <v>4</v>
      </c>
      <c r="C44" s="33" t="s">
        <v>277</v>
      </c>
      <c r="D44" s="24"/>
      <c r="E44" s="39">
        <f>SUM(E45,E62,E66,E68)</f>
        <v>7613600</v>
      </c>
      <c r="F44" s="39">
        <f>SUM(F45,F62,F66,F68)</f>
        <v>5044569.6</v>
      </c>
      <c r="G44" s="39">
        <f aca="true" t="shared" si="0" ref="G44:G49">SUM(F44/E44*100)</f>
        <v>66.25735000525376</v>
      </c>
      <c r="H44" s="39">
        <f>SUM(H45,H62,H66,H68)</f>
        <v>5464505.47</v>
      </c>
      <c r="I44" s="39">
        <f aca="true" t="shared" si="1" ref="I44:I49">SUM(H44/E44*100)</f>
        <v>71.77295195439739</v>
      </c>
      <c r="J44" s="51"/>
      <c r="K44" s="51"/>
      <c r="L44" s="4"/>
      <c r="M44" s="4"/>
    </row>
    <row r="45" spans="1:13" ht="49.5" customHeight="1">
      <c r="A45" s="7" t="s">
        <v>281</v>
      </c>
      <c r="B45" s="5">
        <v>4</v>
      </c>
      <c r="C45" s="34" t="s">
        <v>277</v>
      </c>
      <c r="D45" s="13" t="s">
        <v>269</v>
      </c>
      <c r="E45" s="39">
        <f>SUM(E46,E47,E48,E49,E51,E55,E56,E57,E58,E59,E60,E61)</f>
        <v>5946400</v>
      </c>
      <c r="F45" s="39">
        <f>SUM(F46,F47,F48,F49,F51,F55,F56,F57,F58,F59,F60,F61)</f>
        <v>3920117.5999999996</v>
      </c>
      <c r="G45" s="39">
        <f t="shared" si="0"/>
        <v>65.92421633257096</v>
      </c>
      <c r="H45" s="39">
        <f>SUM(H46,H47,H48,H49,H51,H55,H56,H57,H58,H59,H60,H61)</f>
        <v>4340053.47</v>
      </c>
      <c r="I45" s="39">
        <f t="shared" si="1"/>
        <v>72.98623486479214</v>
      </c>
      <c r="J45" s="51"/>
      <c r="K45" s="51"/>
      <c r="L45" s="3"/>
      <c r="M45" s="3"/>
    </row>
    <row r="46" spans="1:13" ht="18" customHeight="1">
      <c r="A46" s="7" t="s">
        <v>258</v>
      </c>
      <c r="B46" s="5">
        <v>4</v>
      </c>
      <c r="C46" s="34" t="s">
        <v>282</v>
      </c>
      <c r="D46" s="13" t="s">
        <v>270</v>
      </c>
      <c r="E46" s="40">
        <v>3884000</v>
      </c>
      <c r="F46" s="40">
        <v>2600120.06</v>
      </c>
      <c r="G46" s="39">
        <f t="shared" si="0"/>
        <v>66.94438877445931</v>
      </c>
      <c r="H46" s="40">
        <v>2869270.27</v>
      </c>
      <c r="I46" s="39">
        <f t="shared" si="1"/>
        <v>73.87410581874356</v>
      </c>
      <c r="J46" s="51"/>
      <c r="K46" s="51"/>
      <c r="L46" s="3"/>
      <c r="M46" s="3"/>
    </row>
    <row r="47" spans="1:13" ht="15" customHeight="1">
      <c r="A47" s="6" t="s">
        <v>85</v>
      </c>
      <c r="B47" s="11">
        <v>4</v>
      </c>
      <c r="C47" s="33" t="s">
        <v>279</v>
      </c>
      <c r="D47" s="24" t="s">
        <v>234</v>
      </c>
      <c r="E47" s="40">
        <v>3000</v>
      </c>
      <c r="F47" s="40"/>
      <c r="G47" s="39">
        <f t="shared" si="0"/>
        <v>0</v>
      </c>
      <c r="H47" s="40"/>
      <c r="I47" s="39">
        <f t="shared" si="1"/>
        <v>0</v>
      </c>
      <c r="J47" s="51"/>
      <c r="K47" s="51"/>
      <c r="L47" s="3"/>
      <c r="M47" s="3"/>
    </row>
    <row r="48" spans="1:13" ht="15" customHeight="1">
      <c r="A48" s="6" t="s">
        <v>86</v>
      </c>
      <c r="B48" s="11">
        <v>4</v>
      </c>
      <c r="C48" s="33" t="s">
        <v>283</v>
      </c>
      <c r="D48" s="24" t="s">
        <v>229</v>
      </c>
      <c r="E48" s="40">
        <v>1172900</v>
      </c>
      <c r="F48" s="40">
        <v>756102.44</v>
      </c>
      <c r="G48" s="39">
        <f t="shared" si="0"/>
        <v>64.46435672265325</v>
      </c>
      <c r="H48" s="40">
        <v>863209.31</v>
      </c>
      <c r="I48" s="39">
        <f t="shared" si="1"/>
        <v>73.59615568249637</v>
      </c>
      <c r="J48" s="51"/>
      <c r="K48" s="51"/>
      <c r="L48" s="3"/>
      <c r="M48" s="3"/>
    </row>
    <row r="49" spans="1:13" ht="15" customHeight="1">
      <c r="A49" s="6" t="s">
        <v>90</v>
      </c>
      <c r="B49" s="11">
        <v>4</v>
      </c>
      <c r="C49" s="33" t="s">
        <v>278</v>
      </c>
      <c r="D49" s="24" t="s">
        <v>235</v>
      </c>
      <c r="E49" s="40">
        <v>10000</v>
      </c>
      <c r="F49" s="40">
        <v>7983.38</v>
      </c>
      <c r="G49" s="39">
        <f t="shared" si="0"/>
        <v>79.8338</v>
      </c>
      <c r="H49" s="40">
        <v>7983.38</v>
      </c>
      <c r="I49" s="39">
        <f t="shared" si="1"/>
        <v>79.8338</v>
      </c>
      <c r="J49" s="51"/>
      <c r="K49" s="51"/>
      <c r="L49" s="3"/>
      <c r="M49" s="3"/>
    </row>
    <row r="50" spans="1:13" ht="15" customHeight="1">
      <c r="A50" s="6" t="s">
        <v>55</v>
      </c>
      <c r="B50" s="11">
        <v>4</v>
      </c>
      <c r="C50" s="33" t="s">
        <v>278</v>
      </c>
      <c r="D50" s="13" t="s">
        <v>236</v>
      </c>
      <c r="E50" s="40"/>
      <c r="F50" s="39"/>
      <c r="G50" s="44"/>
      <c r="H50" s="39"/>
      <c r="I50" s="44"/>
      <c r="J50" s="56"/>
      <c r="K50" s="56"/>
      <c r="L50" s="3"/>
      <c r="M50" s="3"/>
    </row>
    <row r="51" spans="1:13" ht="15" customHeight="1">
      <c r="A51" s="7" t="s">
        <v>221</v>
      </c>
      <c r="B51" s="5">
        <v>4</v>
      </c>
      <c r="C51" s="34" t="s">
        <v>278</v>
      </c>
      <c r="D51" s="24" t="s">
        <v>219</v>
      </c>
      <c r="E51" s="39">
        <f>E52+E53+E54</f>
        <v>567500</v>
      </c>
      <c r="F51" s="39">
        <f>SUM(F52,F53,F54)</f>
        <v>385729.64999999997</v>
      </c>
      <c r="G51" s="39">
        <f aca="true" t="shared" si="2" ref="G51:G59">SUM(F51/E51*100)</f>
        <v>67.96998237885462</v>
      </c>
      <c r="H51" s="39">
        <f>SUM(H52,H53,H54)</f>
        <v>386204.6</v>
      </c>
      <c r="I51" s="39">
        <f aca="true" t="shared" si="3" ref="I51:I59">SUM(H51/E51*100)</f>
        <v>68.05367400881057</v>
      </c>
      <c r="J51" s="51"/>
      <c r="K51" s="51"/>
      <c r="L51" s="3"/>
      <c r="M51" s="3"/>
    </row>
    <row r="52" spans="1:13" ht="15" customHeight="1">
      <c r="A52" s="6" t="s">
        <v>91</v>
      </c>
      <c r="B52" s="11">
        <v>4</v>
      </c>
      <c r="C52" s="33" t="s">
        <v>278</v>
      </c>
      <c r="D52" s="24" t="s">
        <v>87</v>
      </c>
      <c r="E52" s="40">
        <v>69000</v>
      </c>
      <c r="F52" s="40">
        <v>34513.31</v>
      </c>
      <c r="G52" s="39">
        <f t="shared" si="2"/>
        <v>50.01928985507246</v>
      </c>
      <c r="H52" s="40">
        <v>34513.31</v>
      </c>
      <c r="I52" s="39">
        <f t="shared" si="3"/>
        <v>50.01928985507246</v>
      </c>
      <c r="J52" s="51"/>
      <c r="K52" s="51"/>
      <c r="L52" s="3"/>
      <c r="M52" s="3"/>
    </row>
    <row r="53" spans="1:13" ht="15" customHeight="1">
      <c r="A53" s="6" t="s">
        <v>94</v>
      </c>
      <c r="B53" s="11">
        <v>4</v>
      </c>
      <c r="C53" s="33" t="s">
        <v>278</v>
      </c>
      <c r="D53" s="24" t="s">
        <v>88</v>
      </c>
      <c r="E53" s="40">
        <v>488000</v>
      </c>
      <c r="F53" s="40">
        <v>346919.11</v>
      </c>
      <c r="G53" s="39">
        <f t="shared" si="2"/>
        <v>71.08998155737704</v>
      </c>
      <c r="H53" s="40">
        <v>346919.11</v>
      </c>
      <c r="I53" s="39">
        <f t="shared" si="3"/>
        <v>71.08998155737704</v>
      </c>
      <c r="J53" s="51"/>
      <c r="K53" s="51"/>
      <c r="L53" s="3"/>
      <c r="M53" s="3"/>
    </row>
    <row r="54" spans="1:13" ht="15" customHeight="1">
      <c r="A54" s="6" t="s">
        <v>92</v>
      </c>
      <c r="B54" s="11">
        <v>4</v>
      </c>
      <c r="C54" s="33" t="s">
        <v>278</v>
      </c>
      <c r="D54" s="24" t="s">
        <v>89</v>
      </c>
      <c r="E54" s="40">
        <v>10500</v>
      </c>
      <c r="F54" s="40">
        <v>4297.23</v>
      </c>
      <c r="G54" s="39">
        <f t="shared" si="2"/>
        <v>40.925999999999995</v>
      </c>
      <c r="H54" s="40">
        <v>4772.18</v>
      </c>
      <c r="I54" s="39">
        <f t="shared" si="3"/>
        <v>45.449333333333335</v>
      </c>
      <c r="J54" s="51"/>
      <c r="K54" s="51"/>
      <c r="L54" s="3"/>
      <c r="M54" s="3"/>
    </row>
    <row r="55" spans="1:13" ht="31.5" customHeight="1">
      <c r="A55" s="6" t="s">
        <v>93</v>
      </c>
      <c r="B55" s="11">
        <v>4</v>
      </c>
      <c r="C55" s="33" t="s">
        <v>278</v>
      </c>
      <c r="D55" s="24" t="s">
        <v>237</v>
      </c>
      <c r="E55" s="40">
        <v>53100</v>
      </c>
      <c r="F55" s="40">
        <v>30782.28</v>
      </c>
      <c r="G55" s="39">
        <f t="shared" si="2"/>
        <v>57.97039548022599</v>
      </c>
      <c r="H55" s="40">
        <v>44945.12</v>
      </c>
      <c r="I55" s="39">
        <f t="shared" si="3"/>
        <v>84.64241054613937</v>
      </c>
      <c r="J55" s="51"/>
      <c r="K55" s="51"/>
      <c r="L55" s="3"/>
      <c r="M55" s="3"/>
    </row>
    <row r="56" spans="1:13" ht="15" customHeight="1">
      <c r="A56" s="6" t="s">
        <v>95</v>
      </c>
      <c r="B56" s="11">
        <v>4</v>
      </c>
      <c r="C56" s="33" t="s">
        <v>278</v>
      </c>
      <c r="D56" s="13" t="s">
        <v>238</v>
      </c>
      <c r="E56" s="40">
        <v>115600</v>
      </c>
      <c r="F56" s="40">
        <v>50806.04</v>
      </c>
      <c r="G56" s="39">
        <f t="shared" si="2"/>
        <v>43.9498615916955</v>
      </c>
      <c r="H56" s="40">
        <v>85314.04</v>
      </c>
      <c r="I56" s="39">
        <f t="shared" si="3"/>
        <v>73.80107266435985</v>
      </c>
      <c r="J56" s="51"/>
      <c r="K56" s="51"/>
      <c r="L56" s="3"/>
      <c r="M56" s="3"/>
    </row>
    <row r="57" spans="1:13" ht="15" customHeight="1">
      <c r="A57" s="6" t="s">
        <v>104</v>
      </c>
      <c r="B57" s="5">
        <v>4</v>
      </c>
      <c r="C57" s="34" t="s">
        <v>284</v>
      </c>
      <c r="D57" s="24">
        <v>290</v>
      </c>
      <c r="E57" s="40">
        <v>1000</v>
      </c>
      <c r="F57" s="40">
        <v>73</v>
      </c>
      <c r="G57" s="39">
        <f t="shared" si="2"/>
        <v>7.3</v>
      </c>
      <c r="H57" s="39">
        <v>73</v>
      </c>
      <c r="I57" s="39">
        <f t="shared" si="3"/>
        <v>7.3</v>
      </c>
      <c r="J57" s="51"/>
      <c r="K57" s="51"/>
      <c r="L57" s="3"/>
      <c r="M57" s="3"/>
    </row>
    <row r="58" spans="1:13" ht="29.25" customHeight="1">
      <c r="A58" s="6" t="s">
        <v>240</v>
      </c>
      <c r="B58" s="11">
        <v>4</v>
      </c>
      <c r="C58" s="33" t="s">
        <v>285</v>
      </c>
      <c r="D58" s="24">
        <v>290</v>
      </c>
      <c r="E58" s="40">
        <v>8500</v>
      </c>
      <c r="F58" s="40">
        <v>8322.75</v>
      </c>
      <c r="G58" s="39">
        <f t="shared" si="2"/>
        <v>97.91470588235293</v>
      </c>
      <c r="H58" s="40">
        <v>8322.75</v>
      </c>
      <c r="I58" s="39">
        <f t="shared" si="3"/>
        <v>97.91470588235293</v>
      </c>
      <c r="J58" s="51"/>
      <c r="K58" s="51"/>
      <c r="L58" s="3"/>
      <c r="M58" s="3"/>
    </row>
    <row r="59" spans="1:13" ht="15" customHeight="1">
      <c r="A59" s="6" t="s">
        <v>286</v>
      </c>
      <c r="B59" s="11">
        <v>4</v>
      </c>
      <c r="C59" s="33" t="s">
        <v>287</v>
      </c>
      <c r="D59" s="24" t="s">
        <v>143</v>
      </c>
      <c r="E59" s="40">
        <v>1000</v>
      </c>
      <c r="F59" s="40"/>
      <c r="G59" s="39">
        <f t="shared" si="2"/>
        <v>0</v>
      </c>
      <c r="H59" s="40"/>
      <c r="I59" s="39">
        <f t="shared" si="3"/>
        <v>0</v>
      </c>
      <c r="J59" s="51"/>
      <c r="K59" s="51"/>
      <c r="L59" s="3"/>
      <c r="M59" s="3"/>
    </row>
    <row r="60" spans="1:11" ht="33" customHeight="1">
      <c r="A60" s="6" t="s">
        <v>75</v>
      </c>
      <c r="B60" s="11">
        <v>4</v>
      </c>
      <c r="C60" s="33" t="s">
        <v>278</v>
      </c>
      <c r="D60" s="24" t="s">
        <v>239</v>
      </c>
      <c r="E60" s="40"/>
      <c r="F60" s="40"/>
      <c r="G60" s="44"/>
      <c r="H60" s="40"/>
      <c r="I60" s="44"/>
      <c r="J60" s="56"/>
      <c r="K60" s="56"/>
    </row>
    <row r="61" spans="1:11" ht="33.75" customHeight="1">
      <c r="A61" s="6" t="s">
        <v>98</v>
      </c>
      <c r="B61" s="11">
        <v>4</v>
      </c>
      <c r="C61" s="33" t="s">
        <v>278</v>
      </c>
      <c r="D61" s="24" t="s">
        <v>209</v>
      </c>
      <c r="E61" s="40">
        <v>129800</v>
      </c>
      <c r="F61" s="54">
        <v>80198</v>
      </c>
      <c r="G61" s="39">
        <f aca="true" t="shared" si="4" ref="G61:G70">SUM(F61/E61*100)</f>
        <v>61.78582434514638</v>
      </c>
      <c r="H61" s="54">
        <v>74731</v>
      </c>
      <c r="I61" s="39">
        <f aca="true" t="shared" si="5" ref="I61:I70">SUM(H61/E61*100)</f>
        <v>57.57395993836671</v>
      </c>
      <c r="J61" s="51"/>
      <c r="K61" s="51"/>
    </row>
    <row r="62" spans="1:11" ht="82.5" customHeight="1">
      <c r="A62" s="7" t="s">
        <v>288</v>
      </c>
      <c r="B62" s="5">
        <v>4</v>
      </c>
      <c r="C62" s="34" t="s">
        <v>277</v>
      </c>
      <c r="D62" s="13" t="s">
        <v>289</v>
      </c>
      <c r="E62" s="39">
        <f>SUM(E63,E64)</f>
        <v>1597000</v>
      </c>
      <c r="F62" s="39">
        <f>SUM(F63,F64)</f>
        <v>1117900</v>
      </c>
      <c r="G62" s="39">
        <f t="shared" si="4"/>
        <v>70</v>
      </c>
      <c r="H62" s="39">
        <f>SUM(H63,H64)</f>
        <v>1117900</v>
      </c>
      <c r="I62" s="39">
        <f t="shared" si="5"/>
        <v>70</v>
      </c>
      <c r="J62" s="51"/>
      <c r="K62" s="51"/>
    </row>
    <row r="63" spans="1:11" ht="35.25" customHeight="1">
      <c r="A63" s="6" t="s">
        <v>258</v>
      </c>
      <c r="B63" s="11">
        <v>4</v>
      </c>
      <c r="C63" s="33" t="s">
        <v>282</v>
      </c>
      <c r="D63" s="24">
        <v>211</v>
      </c>
      <c r="E63" s="40">
        <v>1226600</v>
      </c>
      <c r="F63" s="40">
        <v>858615.77</v>
      </c>
      <c r="G63" s="39">
        <f t="shared" si="4"/>
        <v>69.99965514430131</v>
      </c>
      <c r="H63" s="40">
        <v>858615.77</v>
      </c>
      <c r="I63" s="39">
        <f t="shared" si="5"/>
        <v>69.99965514430131</v>
      </c>
      <c r="J63" s="51"/>
      <c r="K63" s="51"/>
    </row>
    <row r="64" spans="1:11" ht="35.25" customHeight="1">
      <c r="A64" s="6" t="s">
        <v>86</v>
      </c>
      <c r="B64" s="11">
        <v>4</v>
      </c>
      <c r="C64" s="33" t="s">
        <v>283</v>
      </c>
      <c r="D64" s="24" t="s">
        <v>229</v>
      </c>
      <c r="E64" s="40">
        <v>370400</v>
      </c>
      <c r="F64" s="40">
        <v>259284.23</v>
      </c>
      <c r="G64" s="39">
        <f t="shared" si="4"/>
        <v>70.00114200863932</v>
      </c>
      <c r="H64" s="40">
        <v>259284.23</v>
      </c>
      <c r="I64" s="39">
        <f t="shared" si="5"/>
        <v>70.00114200863932</v>
      </c>
      <c r="J64" s="51"/>
      <c r="K64" s="51"/>
    </row>
    <row r="65" spans="1:11" ht="63" customHeight="1">
      <c r="A65" s="7" t="s">
        <v>290</v>
      </c>
      <c r="B65" s="5">
        <v>4</v>
      </c>
      <c r="C65" s="34" t="s">
        <v>277</v>
      </c>
      <c r="D65" s="13" t="s">
        <v>271</v>
      </c>
      <c r="E65" s="39">
        <f>SUM(E66,E68)</f>
        <v>70200</v>
      </c>
      <c r="F65" s="39">
        <f>SUM(F66,F68)</f>
        <v>6552</v>
      </c>
      <c r="G65" s="39">
        <f t="shared" si="4"/>
        <v>9.333333333333334</v>
      </c>
      <c r="H65" s="39">
        <f>SUM(H66,H68)</f>
        <v>6552</v>
      </c>
      <c r="I65" s="39">
        <f t="shared" si="5"/>
        <v>9.333333333333334</v>
      </c>
      <c r="J65" s="51"/>
      <c r="K65" s="51"/>
    </row>
    <row r="66" spans="1:11" ht="61.5" customHeight="1">
      <c r="A66" s="7" t="s">
        <v>272</v>
      </c>
      <c r="B66" s="5">
        <v>4</v>
      </c>
      <c r="C66" s="34" t="s">
        <v>278</v>
      </c>
      <c r="D66" s="13" t="s">
        <v>273</v>
      </c>
      <c r="E66" s="39">
        <v>1000</v>
      </c>
      <c r="F66" s="39">
        <v>1000</v>
      </c>
      <c r="G66" s="39">
        <f t="shared" si="4"/>
        <v>100</v>
      </c>
      <c r="H66" s="39">
        <v>1000</v>
      </c>
      <c r="I66" s="39">
        <f t="shared" si="5"/>
        <v>100</v>
      </c>
      <c r="J66" s="51"/>
      <c r="K66" s="51"/>
    </row>
    <row r="67" spans="1:11" ht="35.25" customHeight="1">
      <c r="A67" s="6" t="s">
        <v>95</v>
      </c>
      <c r="B67" s="11">
        <v>4</v>
      </c>
      <c r="C67" s="33" t="s">
        <v>278</v>
      </c>
      <c r="D67" s="24" t="s">
        <v>238</v>
      </c>
      <c r="E67" s="40">
        <v>1000</v>
      </c>
      <c r="F67" s="40">
        <v>1000</v>
      </c>
      <c r="G67" s="39">
        <f t="shared" si="4"/>
        <v>100</v>
      </c>
      <c r="H67" s="40">
        <v>1000</v>
      </c>
      <c r="I67" s="39">
        <f t="shared" si="5"/>
        <v>100</v>
      </c>
      <c r="J67" s="51"/>
      <c r="K67" s="51"/>
    </row>
    <row r="68" spans="1:11" ht="46.5" customHeight="1">
      <c r="A68" s="7" t="s">
        <v>291</v>
      </c>
      <c r="B68" s="5">
        <v>4</v>
      </c>
      <c r="C68" s="34" t="s">
        <v>278</v>
      </c>
      <c r="D68" s="13" t="s">
        <v>274</v>
      </c>
      <c r="E68" s="39">
        <f>SUM(E69,E70)</f>
        <v>69200</v>
      </c>
      <c r="F68" s="39">
        <f>SUM(F69,F70,F71)</f>
        <v>5552</v>
      </c>
      <c r="G68" s="39">
        <f t="shared" si="4"/>
        <v>8.023121387283236</v>
      </c>
      <c r="H68" s="39">
        <f>SUM(H69,H70,H71)</f>
        <v>5552</v>
      </c>
      <c r="I68" s="39">
        <f t="shared" si="5"/>
        <v>8.023121387283236</v>
      </c>
      <c r="J68" s="51"/>
      <c r="K68" s="51"/>
    </row>
    <row r="69" spans="1:11" ht="46.5" customHeight="1">
      <c r="A69" s="6" t="s">
        <v>93</v>
      </c>
      <c r="B69" s="11">
        <v>4</v>
      </c>
      <c r="C69" s="33" t="s">
        <v>278</v>
      </c>
      <c r="D69" s="24" t="s">
        <v>237</v>
      </c>
      <c r="E69" s="40">
        <v>57350</v>
      </c>
      <c r="F69" s="40">
        <v>702</v>
      </c>
      <c r="G69" s="39">
        <f t="shared" si="4"/>
        <v>1.2240627724498692</v>
      </c>
      <c r="H69" s="40">
        <v>702</v>
      </c>
      <c r="I69" s="39">
        <f t="shared" si="5"/>
        <v>1.2240627724498692</v>
      </c>
      <c r="J69" s="51"/>
      <c r="K69" s="51"/>
    </row>
    <row r="70" spans="1:11" ht="46.5" customHeight="1">
      <c r="A70" s="7" t="s">
        <v>95</v>
      </c>
      <c r="B70" s="5">
        <v>4</v>
      </c>
      <c r="C70" s="34" t="s">
        <v>278</v>
      </c>
      <c r="D70" s="24" t="s">
        <v>238</v>
      </c>
      <c r="E70" s="40">
        <v>11850</v>
      </c>
      <c r="F70" s="40">
        <v>4850</v>
      </c>
      <c r="G70" s="39">
        <f t="shared" si="4"/>
        <v>40.92827004219409</v>
      </c>
      <c r="H70" s="40">
        <v>4850</v>
      </c>
      <c r="I70" s="39">
        <f t="shared" si="5"/>
        <v>40.92827004219409</v>
      </c>
      <c r="J70" s="51"/>
      <c r="K70" s="51"/>
    </row>
    <row r="71" spans="1:11" ht="30.75" customHeight="1">
      <c r="A71" s="6" t="s">
        <v>98</v>
      </c>
      <c r="B71" s="11">
        <v>4</v>
      </c>
      <c r="C71" s="33" t="s">
        <v>278</v>
      </c>
      <c r="D71" s="24" t="s">
        <v>209</v>
      </c>
      <c r="E71" s="40"/>
      <c r="F71" s="40"/>
      <c r="G71" s="39"/>
      <c r="H71" s="40"/>
      <c r="I71" s="39"/>
      <c r="J71" s="51"/>
      <c r="K71" s="51"/>
    </row>
    <row r="72" spans="1:11" ht="15.75">
      <c r="A72" s="47"/>
      <c r="B72" s="48"/>
      <c r="C72" s="48"/>
      <c r="D72" s="49"/>
      <c r="E72" s="50"/>
      <c r="F72" s="50"/>
      <c r="G72" s="50"/>
      <c r="H72" s="50"/>
      <c r="I72" s="51"/>
      <c r="J72" s="51"/>
      <c r="K72" s="51"/>
    </row>
    <row r="73" spans="1:7" ht="15.75">
      <c r="A73" s="47" t="s">
        <v>230</v>
      </c>
      <c r="B73" s="48"/>
      <c r="C73" s="48"/>
      <c r="D73" s="49"/>
      <c r="E73" s="50"/>
      <c r="F73" s="50"/>
      <c r="G73" s="50"/>
    </row>
    <row r="74" spans="1:4" ht="15.75">
      <c r="A74" s="52" t="s">
        <v>231</v>
      </c>
      <c r="D74" s="53" t="s">
        <v>242</v>
      </c>
    </row>
    <row r="76" spans="1:3" ht="15.75">
      <c r="A76" s="1" t="s">
        <v>112</v>
      </c>
      <c r="B76" s="1"/>
      <c r="C76" s="1"/>
    </row>
    <row r="78" spans="1:4" ht="15.75">
      <c r="A78" s="1" t="s">
        <v>241</v>
      </c>
      <c r="B78" s="1"/>
      <c r="C78" s="1"/>
      <c r="D78" s="46" t="s">
        <v>243</v>
      </c>
    </row>
    <row r="79" ht="12.75">
      <c r="M79" s="57" t="s">
        <v>252</v>
      </c>
    </row>
    <row r="80" spans="1:4" ht="15.75">
      <c r="A80" s="41" t="s">
        <v>80</v>
      </c>
      <c r="B80" s="41"/>
      <c r="C80" s="41"/>
      <c r="D80" s="41"/>
    </row>
    <row r="81" spans="1:4" ht="15.75">
      <c r="A81" s="10" t="s">
        <v>81</v>
      </c>
      <c r="B81" s="10"/>
      <c r="C81" s="10"/>
      <c r="D81" s="45" t="s">
        <v>232</v>
      </c>
    </row>
    <row r="82" spans="1:4" ht="15.75">
      <c r="A82" s="41" t="s">
        <v>82</v>
      </c>
      <c r="B82" s="41"/>
      <c r="C82" s="41"/>
      <c r="D82" s="41"/>
    </row>
    <row r="83" spans="1:3" ht="15.75">
      <c r="A83" s="1" t="s">
        <v>233</v>
      </c>
      <c r="B83" s="1"/>
      <c r="C83" s="1"/>
    </row>
    <row r="84" spans="1:3" ht="15.75">
      <c r="A84" s="1" t="s">
        <v>300</v>
      </c>
      <c r="B84" s="1"/>
      <c r="C84" s="1"/>
    </row>
    <row r="86" spans="1:3" ht="15.75">
      <c r="A86" s="1"/>
      <c r="B86" s="1"/>
      <c r="C86" s="1"/>
    </row>
    <row r="88" spans="1:3" ht="15.75">
      <c r="A88" s="1"/>
      <c r="B88" s="1"/>
      <c r="C88" s="1"/>
    </row>
    <row r="92" ht="15.75">
      <c r="D92" s="46"/>
    </row>
    <row r="93" ht="15.75">
      <c r="D93" s="41"/>
    </row>
    <row r="95" ht="15.75">
      <c r="D95" s="45"/>
    </row>
    <row r="97" ht="15.75">
      <c r="D97" s="41"/>
    </row>
    <row r="102" ht="15.75">
      <c r="H102" s="51"/>
    </row>
    <row r="103" ht="15.75">
      <c r="H103" s="51"/>
    </row>
    <row r="104" ht="15.75">
      <c r="H104" s="51"/>
    </row>
    <row r="109" ht="15.75">
      <c r="H109" s="42"/>
    </row>
    <row r="111" ht="15.75">
      <c r="H111" s="41"/>
    </row>
    <row r="113" ht="15.75">
      <c r="H113" s="43"/>
    </row>
    <row r="115" ht="15.75">
      <c r="H115" s="41"/>
    </row>
  </sheetData>
  <sheetProtection/>
  <mergeCells count="7">
    <mergeCell ref="A1:L1"/>
    <mergeCell ref="A3:A4"/>
    <mergeCell ref="D3:D4"/>
    <mergeCell ref="E3:E4"/>
    <mergeCell ref="L3:M3"/>
    <mergeCell ref="H3:I3"/>
    <mergeCell ref="F3:G3"/>
  </mergeCells>
  <printOptions/>
  <pageMargins left="0.17" right="0.23" top="0.24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6"/>
  <sheetViews>
    <sheetView zoomScalePageLayoutView="0" workbookViewId="0" topLeftCell="A83">
      <selection activeCell="G101" sqref="G101"/>
    </sheetView>
  </sheetViews>
  <sheetFormatPr defaultColWidth="9.140625" defaultRowHeight="12.75"/>
  <cols>
    <col min="1" max="1" width="62.00390625" style="0" customWidth="1"/>
    <col min="2" max="2" width="7.7109375" style="0" customWidth="1"/>
    <col min="3" max="3" width="18.57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59" t="s">
        <v>71</v>
      </c>
      <c r="B83" s="59"/>
      <c r="C83" s="59"/>
      <c r="D83" s="59"/>
      <c r="E83" s="59"/>
    </row>
    <row r="85" spans="1:6" ht="31.5" customHeight="1">
      <c r="A85" s="60" t="s">
        <v>58</v>
      </c>
      <c r="B85" s="17" t="s">
        <v>137</v>
      </c>
      <c r="C85" s="60" t="s">
        <v>72</v>
      </c>
      <c r="D85" s="62" t="s">
        <v>73</v>
      </c>
      <c r="E85" s="63"/>
      <c r="F85" s="63"/>
    </row>
    <row r="86" spans="1:6" ht="15.75">
      <c r="A86" s="61"/>
      <c r="B86" s="14"/>
      <c r="C86" s="61"/>
      <c r="D86" s="62"/>
      <c r="E86" s="3"/>
      <c r="F86" s="3"/>
    </row>
    <row r="87" spans="1:6" ht="29.25" customHeight="1">
      <c r="A87" s="7" t="s">
        <v>213</v>
      </c>
      <c r="B87" s="5"/>
      <c r="C87" s="34"/>
      <c r="D87" s="39">
        <f>D88+D91</f>
        <v>0</v>
      </c>
      <c r="E87" s="3" t="s">
        <v>60</v>
      </c>
      <c r="F87" s="3" t="s">
        <v>60</v>
      </c>
    </row>
    <row r="88" spans="1:6" ht="15" customHeight="1">
      <c r="A88" s="7" t="s">
        <v>152</v>
      </c>
      <c r="B88" s="5">
        <v>2</v>
      </c>
      <c r="C88" s="13"/>
      <c r="D88" s="39">
        <f>D89+D90</f>
        <v>0</v>
      </c>
      <c r="E88" s="3"/>
      <c r="F88" s="3"/>
    </row>
    <row r="89" spans="1:6" ht="15" customHeight="1">
      <c r="A89" s="6" t="s">
        <v>162</v>
      </c>
      <c r="B89" s="11">
        <v>2</v>
      </c>
      <c r="C89" s="24" t="s">
        <v>210</v>
      </c>
      <c r="D89" s="40"/>
      <c r="E89" s="3"/>
      <c r="F89" s="3"/>
    </row>
    <row r="90" spans="1:6" ht="15" customHeight="1">
      <c r="A90" s="6" t="s">
        <v>178</v>
      </c>
      <c r="B90" s="11">
        <v>2</v>
      </c>
      <c r="C90" s="24"/>
      <c r="D90" s="40"/>
      <c r="E90" s="3"/>
      <c r="F90" s="3"/>
    </row>
    <row r="91" spans="1:6" ht="15" customHeight="1">
      <c r="A91" s="7" t="s">
        <v>164</v>
      </c>
      <c r="B91" s="5">
        <v>4</v>
      </c>
      <c r="C91" s="13"/>
      <c r="D91" s="39">
        <f>D93+D92</f>
        <v>0</v>
      </c>
      <c r="E91" s="3"/>
      <c r="F91" s="3"/>
    </row>
    <row r="92" spans="1:6" ht="30.75" customHeight="1">
      <c r="A92" s="6" t="s">
        <v>165</v>
      </c>
      <c r="B92" s="11">
        <v>4</v>
      </c>
      <c r="C92" s="24" t="s">
        <v>211</v>
      </c>
      <c r="D92" s="40"/>
      <c r="E92" s="3"/>
      <c r="F92" s="3"/>
    </row>
    <row r="93" spans="1:6" ht="15" customHeight="1">
      <c r="A93" s="6" t="s">
        <v>166</v>
      </c>
      <c r="B93" s="11">
        <v>4</v>
      </c>
      <c r="C93" s="24" t="s">
        <v>180</v>
      </c>
      <c r="D93" s="40"/>
      <c r="E93" s="3" t="s">
        <v>60</v>
      </c>
      <c r="F93" s="3" t="s">
        <v>60</v>
      </c>
    </row>
    <row r="94" spans="1:6" ht="15" customHeight="1">
      <c r="A94" s="6" t="s">
        <v>60</v>
      </c>
      <c r="B94" s="11"/>
      <c r="C94" s="33" t="s">
        <v>60</v>
      </c>
      <c r="D94" s="39" t="s">
        <v>60</v>
      </c>
      <c r="E94" s="3" t="s">
        <v>60</v>
      </c>
      <c r="F94" s="3" t="s">
        <v>60</v>
      </c>
    </row>
    <row r="95" spans="1:6" ht="15" customHeight="1">
      <c r="A95" s="7" t="s">
        <v>214</v>
      </c>
      <c r="B95" s="5"/>
      <c r="C95" s="34"/>
      <c r="D95" s="39">
        <f>D96+D99</f>
        <v>0</v>
      </c>
      <c r="E95" s="3"/>
      <c r="F95" s="3"/>
    </row>
    <row r="96" spans="1:6" ht="15" customHeight="1">
      <c r="A96" s="7" t="s">
        <v>157</v>
      </c>
      <c r="B96" s="5">
        <v>2</v>
      </c>
      <c r="C96" s="34"/>
      <c r="D96" s="39">
        <f>D97+D98</f>
        <v>0</v>
      </c>
      <c r="E96" s="3"/>
      <c r="F96" s="3"/>
    </row>
    <row r="97" spans="1:6" ht="15" customHeight="1">
      <c r="A97" s="6" t="s">
        <v>138</v>
      </c>
      <c r="B97" s="8">
        <v>2</v>
      </c>
      <c r="C97" s="24" t="s">
        <v>139</v>
      </c>
      <c r="D97" s="39"/>
      <c r="E97" s="3"/>
      <c r="F97" s="3"/>
    </row>
    <row r="98" spans="1:6" ht="15" customHeight="1">
      <c r="A98" s="6" t="s">
        <v>146</v>
      </c>
      <c r="B98" s="11">
        <v>2</v>
      </c>
      <c r="C98" s="24" t="s">
        <v>147</v>
      </c>
      <c r="D98" s="39"/>
      <c r="E98" s="3"/>
      <c r="F98" s="3"/>
    </row>
    <row r="99" spans="1:6" ht="30.75" customHeight="1">
      <c r="A99" s="7" t="s">
        <v>158</v>
      </c>
      <c r="B99" s="5">
        <v>4</v>
      </c>
      <c r="C99" s="13"/>
      <c r="D99" s="39">
        <f>D100</f>
        <v>0</v>
      </c>
      <c r="E99" s="3"/>
      <c r="F99" s="3"/>
    </row>
    <row r="100" spans="1:6" ht="31.5" customHeight="1">
      <c r="A100" s="6" t="s">
        <v>216</v>
      </c>
      <c r="B100" s="11">
        <v>4</v>
      </c>
      <c r="C100" s="24" t="s">
        <v>212</v>
      </c>
      <c r="D100" s="39"/>
      <c r="E100" s="3"/>
      <c r="F100" s="3"/>
    </row>
    <row r="101" spans="1:6" ht="15" customHeight="1">
      <c r="A101" s="7" t="s">
        <v>215</v>
      </c>
      <c r="B101" s="5"/>
      <c r="C101" s="13"/>
      <c r="D101" s="39">
        <f>D102+D120</f>
        <v>0</v>
      </c>
      <c r="E101" s="3"/>
      <c r="F101" s="3"/>
    </row>
    <row r="102" spans="1:6" ht="15" customHeight="1">
      <c r="A102" s="7" t="s">
        <v>175</v>
      </c>
      <c r="B102" s="5">
        <v>2</v>
      </c>
      <c r="C102" s="13"/>
      <c r="D102" s="39">
        <f>D103+D104+D105+D107+D108+D109+D110+D111+D113+D114+D115+D117+D118</f>
        <v>0</v>
      </c>
      <c r="E102" s="3"/>
      <c r="F102" s="3"/>
    </row>
    <row r="103" spans="1:6" ht="15" customHeight="1">
      <c r="A103" s="6" t="s">
        <v>85</v>
      </c>
      <c r="B103" s="11">
        <v>2</v>
      </c>
      <c r="C103" s="24">
        <v>212</v>
      </c>
      <c r="D103" s="39"/>
      <c r="E103" s="3"/>
      <c r="F103" s="3"/>
    </row>
    <row r="104" spans="1:6" ht="15" customHeight="1">
      <c r="A104" s="6" t="s">
        <v>90</v>
      </c>
      <c r="B104" s="11">
        <v>2</v>
      </c>
      <c r="C104" s="24">
        <v>221</v>
      </c>
      <c r="D104" s="39"/>
      <c r="E104" s="3"/>
      <c r="F104" s="3"/>
    </row>
    <row r="105" spans="1:6" ht="15" customHeight="1">
      <c r="A105" s="6" t="s">
        <v>55</v>
      </c>
      <c r="B105" s="11">
        <v>2</v>
      </c>
      <c r="C105" s="24">
        <v>222</v>
      </c>
      <c r="D105" s="39"/>
      <c r="E105" s="3"/>
      <c r="F105" s="3"/>
    </row>
    <row r="106" spans="1:6" ht="15" customHeight="1">
      <c r="A106" s="7" t="s">
        <v>221</v>
      </c>
      <c r="B106" s="5">
        <v>2</v>
      </c>
      <c r="C106" s="13" t="s">
        <v>219</v>
      </c>
      <c r="D106" s="39">
        <f>D107+D108+D109</f>
        <v>0</v>
      </c>
      <c r="E106" s="3"/>
      <c r="F106" s="3"/>
    </row>
    <row r="107" spans="1:6" ht="15" customHeight="1">
      <c r="A107" s="6" t="s">
        <v>91</v>
      </c>
      <c r="B107" s="11">
        <v>2</v>
      </c>
      <c r="C107" s="24" t="s">
        <v>87</v>
      </c>
      <c r="D107" s="39"/>
      <c r="E107" s="3"/>
      <c r="F107" s="3"/>
    </row>
    <row r="108" spans="1:6" ht="15" customHeight="1">
      <c r="A108" s="6" t="s">
        <v>94</v>
      </c>
      <c r="B108" s="11">
        <v>2</v>
      </c>
      <c r="C108" s="24" t="s">
        <v>88</v>
      </c>
      <c r="D108" s="39"/>
      <c r="E108" s="3"/>
      <c r="F108" s="3"/>
    </row>
    <row r="109" spans="1:6" ht="15" customHeight="1">
      <c r="A109" s="6" t="s">
        <v>92</v>
      </c>
      <c r="B109" s="11">
        <v>2</v>
      </c>
      <c r="C109" s="24" t="s">
        <v>89</v>
      </c>
      <c r="D109" s="39"/>
      <c r="E109" s="3"/>
      <c r="F109" s="3"/>
    </row>
    <row r="110" spans="1:6" ht="15" customHeight="1">
      <c r="A110" s="6" t="s">
        <v>93</v>
      </c>
      <c r="B110" s="11">
        <v>2</v>
      </c>
      <c r="C110" s="24">
        <v>225</v>
      </c>
      <c r="D110" s="39"/>
      <c r="E110" s="3"/>
      <c r="F110" s="3"/>
    </row>
    <row r="111" spans="1:6" ht="15" customHeight="1">
      <c r="A111" s="6" t="s">
        <v>95</v>
      </c>
      <c r="B111" s="11">
        <v>2</v>
      </c>
      <c r="C111" s="24">
        <v>226</v>
      </c>
      <c r="D111" s="39"/>
      <c r="E111" s="3"/>
      <c r="F111" s="3"/>
    </row>
    <row r="112" spans="1:6" ht="15" customHeight="1">
      <c r="A112" s="7" t="s">
        <v>123</v>
      </c>
      <c r="B112" s="5">
        <v>2</v>
      </c>
      <c r="C112" s="13" t="s">
        <v>143</v>
      </c>
      <c r="D112" s="39">
        <f>D113+D114</f>
        <v>0</v>
      </c>
      <c r="E112" s="3"/>
      <c r="F112" s="3"/>
    </row>
    <row r="113" spans="1:6" ht="15" customHeight="1">
      <c r="A113" s="6" t="s">
        <v>56</v>
      </c>
      <c r="B113" s="11">
        <v>2</v>
      </c>
      <c r="C113" s="24">
        <v>290</v>
      </c>
      <c r="D113" s="39"/>
      <c r="E113" s="3"/>
      <c r="F113" s="3"/>
    </row>
    <row r="114" spans="1:6" ht="15" customHeight="1">
      <c r="A114" s="6" t="s">
        <v>224</v>
      </c>
      <c r="B114" s="11">
        <v>2</v>
      </c>
      <c r="C114" s="24">
        <v>290</v>
      </c>
      <c r="D114" s="39"/>
      <c r="E114" s="3"/>
      <c r="F114" s="3"/>
    </row>
    <row r="115" spans="1:6" ht="15" customHeight="1">
      <c r="A115" s="6" t="s">
        <v>75</v>
      </c>
      <c r="B115" s="11">
        <v>2</v>
      </c>
      <c r="C115" s="24">
        <v>310</v>
      </c>
      <c r="D115" s="39"/>
      <c r="E115" s="3"/>
      <c r="F115" s="3"/>
    </row>
    <row r="116" spans="1:6" ht="15" customHeight="1">
      <c r="A116" s="7" t="s">
        <v>222</v>
      </c>
      <c r="B116" s="5">
        <v>2</v>
      </c>
      <c r="C116" s="13" t="s">
        <v>209</v>
      </c>
      <c r="D116" s="39">
        <f>D117+D118</f>
        <v>0</v>
      </c>
      <c r="E116" s="3"/>
      <c r="F116" s="3"/>
    </row>
    <row r="117" spans="1:6" ht="15" customHeight="1">
      <c r="A117" s="6" t="s">
        <v>97</v>
      </c>
      <c r="B117" s="11">
        <v>2</v>
      </c>
      <c r="C117" s="24" t="s">
        <v>100</v>
      </c>
      <c r="D117" s="39"/>
      <c r="E117" s="3"/>
      <c r="F117" s="3"/>
    </row>
    <row r="118" spans="1:6" ht="15" customHeight="1">
      <c r="A118" s="6" t="s">
        <v>96</v>
      </c>
      <c r="B118" s="11">
        <v>2</v>
      </c>
      <c r="C118" s="24" t="s">
        <v>101</v>
      </c>
      <c r="D118" s="39"/>
      <c r="E118" s="3"/>
      <c r="F118" s="3"/>
    </row>
    <row r="119" spans="1:6" ht="15" customHeight="1">
      <c r="A119" s="7"/>
      <c r="B119" s="5"/>
      <c r="C119" s="13"/>
      <c r="D119" s="39"/>
      <c r="E119" s="3"/>
      <c r="F119" s="3"/>
    </row>
    <row r="120" spans="1:6" ht="15" customHeight="1">
      <c r="A120" s="7" t="s">
        <v>177</v>
      </c>
      <c r="B120" s="5">
        <v>4</v>
      </c>
      <c r="C120" s="13"/>
      <c r="D120" s="39">
        <f>D141</f>
        <v>0</v>
      </c>
      <c r="E120" s="4" t="s">
        <v>74</v>
      </c>
      <c r="F120" s="4" t="s">
        <v>74</v>
      </c>
    </row>
    <row r="121" spans="1:6" ht="23.25" customHeight="1">
      <c r="A121" s="7"/>
      <c r="B121" s="5"/>
      <c r="C121" s="13"/>
      <c r="D121" s="39">
        <f>D122+D123+D124+D125+D126+D128+D129+D130+D131+D132+D134+D135++D136+D138+D139</f>
        <v>0</v>
      </c>
      <c r="E121" s="4"/>
      <c r="F121" s="4"/>
    </row>
    <row r="122" spans="1:6" ht="15" customHeight="1">
      <c r="A122" s="6" t="s">
        <v>84</v>
      </c>
      <c r="B122" s="11">
        <v>4</v>
      </c>
      <c r="C122" s="33">
        <v>211</v>
      </c>
      <c r="D122" s="40">
        <f aca="true" t="shared" si="0" ref="D122:D139">D142</f>
        <v>0</v>
      </c>
      <c r="E122" s="3" t="s">
        <v>60</v>
      </c>
      <c r="F122" s="12"/>
    </row>
    <row r="123" spans="1:6" ht="15" customHeight="1">
      <c r="A123" s="6" t="s">
        <v>85</v>
      </c>
      <c r="B123" s="11">
        <v>4</v>
      </c>
      <c r="C123" s="33">
        <v>212</v>
      </c>
      <c r="D123" s="40">
        <f t="shared" si="0"/>
        <v>0</v>
      </c>
      <c r="E123" s="3" t="s">
        <v>60</v>
      </c>
      <c r="F123" s="3" t="s">
        <v>60</v>
      </c>
    </row>
    <row r="124" spans="1:6" ht="15" customHeight="1">
      <c r="A124" s="6" t="s">
        <v>86</v>
      </c>
      <c r="B124" s="11">
        <v>4</v>
      </c>
      <c r="C124" s="33">
        <v>213</v>
      </c>
      <c r="D124" s="40">
        <f t="shared" si="0"/>
        <v>0</v>
      </c>
      <c r="E124" s="3" t="s">
        <v>60</v>
      </c>
      <c r="F124" s="3" t="s">
        <v>60</v>
      </c>
    </row>
    <row r="125" spans="1:6" ht="15" customHeight="1">
      <c r="A125" s="6" t="s">
        <v>90</v>
      </c>
      <c r="B125" s="11">
        <v>4</v>
      </c>
      <c r="C125" s="33">
        <v>221</v>
      </c>
      <c r="D125" s="40">
        <f t="shared" si="0"/>
        <v>0</v>
      </c>
      <c r="E125" s="3" t="s">
        <v>60</v>
      </c>
      <c r="F125" s="3" t="s">
        <v>60</v>
      </c>
    </row>
    <row r="126" spans="1:6" ht="15" customHeight="1">
      <c r="A126" s="6" t="s">
        <v>55</v>
      </c>
      <c r="B126" s="11">
        <v>4</v>
      </c>
      <c r="C126" s="33">
        <v>222</v>
      </c>
      <c r="D126" s="40">
        <f t="shared" si="0"/>
        <v>0</v>
      </c>
      <c r="E126" s="3"/>
      <c r="F126" s="3"/>
    </row>
    <row r="127" spans="1:6" ht="15" customHeight="1">
      <c r="A127" s="7" t="s">
        <v>221</v>
      </c>
      <c r="B127" s="5">
        <v>4</v>
      </c>
      <c r="C127" s="34" t="s">
        <v>219</v>
      </c>
      <c r="D127" s="39">
        <f t="shared" si="0"/>
        <v>0</v>
      </c>
      <c r="E127" s="3"/>
      <c r="F127" s="3"/>
    </row>
    <row r="128" spans="1:6" ht="15" customHeight="1">
      <c r="A128" s="6" t="s">
        <v>91</v>
      </c>
      <c r="B128" s="11">
        <v>4</v>
      </c>
      <c r="C128" s="33" t="s">
        <v>87</v>
      </c>
      <c r="D128" s="40">
        <f t="shared" si="0"/>
        <v>0</v>
      </c>
      <c r="E128" s="3" t="s">
        <v>60</v>
      </c>
      <c r="F128" s="3" t="s">
        <v>60</v>
      </c>
    </row>
    <row r="129" spans="1:6" ht="15" customHeight="1">
      <c r="A129" s="6" t="s">
        <v>94</v>
      </c>
      <c r="B129" s="11">
        <v>4</v>
      </c>
      <c r="C129" s="33" t="s">
        <v>88</v>
      </c>
      <c r="D129" s="40">
        <f t="shared" si="0"/>
        <v>0</v>
      </c>
      <c r="E129" s="3" t="s">
        <v>60</v>
      </c>
      <c r="F129" s="3" t="s">
        <v>60</v>
      </c>
    </row>
    <row r="130" spans="1:6" ht="15" customHeight="1">
      <c r="A130" s="6" t="s">
        <v>92</v>
      </c>
      <c r="B130" s="11">
        <v>4</v>
      </c>
      <c r="C130" s="33" t="s">
        <v>89</v>
      </c>
      <c r="D130" s="40">
        <f t="shared" si="0"/>
        <v>0</v>
      </c>
      <c r="E130" s="3"/>
      <c r="F130" s="3"/>
    </row>
    <row r="131" spans="1:6" ht="15" customHeight="1">
      <c r="A131" s="6" t="s">
        <v>93</v>
      </c>
      <c r="B131" s="11">
        <v>4</v>
      </c>
      <c r="C131" s="33">
        <v>225</v>
      </c>
      <c r="D131" s="40">
        <f t="shared" si="0"/>
        <v>0</v>
      </c>
      <c r="E131" s="3"/>
      <c r="F131" s="3"/>
    </row>
    <row r="132" spans="1:6" ht="15" customHeight="1">
      <c r="A132" s="6" t="s">
        <v>95</v>
      </c>
      <c r="B132" s="11">
        <v>4</v>
      </c>
      <c r="C132" s="33">
        <v>226</v>
      </c>
      <c r="D132" s="40">
        <f t="shared" si="0"/>
        <v>0</v>
      </c>
      <c r="E132" s="3" t="s">
        <v>60</v>
      </c>
      <c r="F132" s="3" t="s">
        <v>60</v>
      </c>
    </row>
    <row r="133" spans="1:6" ht="15" customHeight="1">
      <c r="A133" s="7" t="s">
        <v>123</v>
      </c>
      <c r="B133" s="5">
        <v>4</v>
      </c>
      <c r="C133" s="34" t="s">
        <v>143</v>
      </c>
      <c r="D133" s="39">
        <f t="shared" si="0"/>
        <v>0</v>
      </c>
      <c r="E133" s="3"/>
      <c r="F133" s="3"/>
    </row>
    <row r="134" spans="1:6" ht="15" customHeight="1">
      <c r="A134" s="6" t="s">
        <v>56</v>
      </c>
      <c r="B134" s="11">
        <v>4</v>
      </c>
      <c r="C134" s="33">
        <v>290</v>
      </c>
      <c r="D134" s="40">
        <f t="shared" si="0"/>
        <v>0</v>
      </c>
      <c r="E134" s="3" t="s">
        <v>60</v>
      </c>
      <c r="F134" s="3" t="s">
        <v>60</v>
      </c>
    </row>
    <row r="135" spans="1:6" ht="15" customHeight="1">
      <c r="A135" s="6" t="s">
        <v>224</v>
      </c>
      <c r="B135" s="11">
        <v>4</v>
      </c>
      <c r="C135" s="33">
        <v>290</v>
      </c>
      <c r="D135" s="40">
        <f t="shared" si="0"/>
        <v>0</v>
      </c>
      <c r="E135" s="3"/>
      <c r="F135" s="3"/>
    </row>
    <row r="136" spans="1:6" ht="15" customHeight="1">
      <c r="A136" s="6" t="s">
        <v>75</v>
      </c>
      <c r="B136" s="11">
        <v>4</v>
      </c>
      <c r="C136" s="33">
        <v>310</v>
      </c>
      <c r="D136" s="40">
        <f t="shared" si="0"/>
        <v>0</v>
      </c>
      <c r="E136" s="3"/>
      <c r="F136" s="3"/>
    </row>
    <row r="137" spans="1:6" ht="15" customHeight="1">
      <c r="A137" s="7" t="s">
        <v>222</v>
      </c>
      <c r="B137" s="5">
        <v>4</v>
      </c>
      <c r="C137" s="34" t="s">
        <v>209</v>
      </c>
      <c r="D137" s="39">
        <f t="shared" si="0"/>
        <v>0</v>
      </c>
      <c r="E137" s="3"/>
      <c r="F137" s="3"/>
    </row>
    <row r="138" spans="1:6" ht="15" customHeight="1">
      <c r="A138" s="6" t="s">
        <v>97</v>
      </c>
      <c r="B138" s="11">
        <v>4</v>
      </c>
      <c r="C138" s="33" t="s">
        <v>100</v>
      </c>
      <c r="D138" s="40">
        <f t="shared" si="0"/>
        <v>0</v>
      </c>
      <c r="E138" s="3" t="s">
        <v>60</v>
      </c>
      <c r="F138" s="3" t="s">
        <v>60</v>
      </c>
    </row>
    <row r="139" spans="1:6" ht="15" customHeight="1">
      <c r="A139" s="6" t="s">
        <v>96</v>
      </c>
      <c r="B139" s="11">
        <v>4</v>
      </c>
      <c r="C139" s="33" t="s">
        <v>101</v>
      </c>
      <c r="D139" s="40">
        <f t="shared" si="0"/>
        <v>0</v>
      </c>
      <c r="E139" s="3" t="s">
        <v>60</v>
      </c>
      <c r="F139" s="3" t="s">
        <v>60</v>
      </c>
    </row>
    <row r="140" spans="1:6" ht="15" customHeight="1">
      <c r="A140" s="6"/>
      <c r="B140" s="11"/>
      <c r="C140" s="33"/>
      <c r="D140" s="40"/>
      <c r="E140" s="3" t="s">
        <v>60</v>
      </c>
      <c r="F140" s="3" t="s">
        <v>60</v>
      </c>
    </row>
    <row r="141" spans="1:6" ht="29.25" customHeight="1">
      <c r="A141" s="7" t="s">
        <v>217</v>
      </c>
      <c r="B141" s="5">
        <v>4</v>
      </c>
      <c r="C141" s="13" t="s">
        <v>106</v>
      </c>
      <c r="D141" s="39">
        <f>D142+D143+D144+D145+D146+D148+D149+D150+D151+D152+D154+D155+D156+D158+D159</f>
        <v>0</v>
      </c>
      <c r="E141" s="3" t="s">
        <v>60</v>
      </c>
      <c r="F141" s="12"/>
    </row>
    <row r="142" spans="1:6" ht="15" customHeight="1">
      <c r="A142" s="6" t="s">
        <v>84</v>
      </c>
      <c r="B142" s="11">
        <v>4</v>
      </c>
      <c r="C142" s="33">
        <v>211</v>
      </c>
      <c r="D142" s="40"/>
      <c r="E142" s="3"/>
      <c r="F142" s="3"/>
    </row>
    <row r="143" spans="1:6" ht="15" customHeight="1">
      <c r="A143" s="6" t="s">
        <v>85</v>
      </c>
      <c r="B143" s="11">
        <v>4</v>
      </c>
      <c r="C143" s="33">
        <v>212</v>
      </c>
      <c r="D143" s="40"/>
      <c r="E143" s="3"/>
      <c r="F143" s="3"/>
    </row>
    <row r="144" spans="1:6" ht="15" customHeight="1">
      <c r="A144" s="6" t="s">
        <v>86</v>
      </c>
      <c r="B144" s="11">
        <v>4</v>
      </c>
      <c r="C144" s="33">
        <v>213</v>
      </c>
      <c r="D144" s="40"/>
      <c r="E144" s="3"/>
      <c r="F144" s="3"/>
    </row>
    <row r="145" spans="1:6" ht="15" customHeight="1">
      <c r="A145" s="6" t="s">
        <v>90</v>
      </c>
      <c r="B145" s="11">
        <v>4</v>
      </c>
      <c r="C145" s="33">
        <v>221</v>
      </c>
      <c r="D145" s="40"/>
      <c r="E145" s="3"/>
      <c r="F145" s="3"/>
    </row>
    <row r="146" spans="1:6" ht="15" customHeight="1">
      <c r="A146" s="6" t="s">
        <v>55</v>
      </c>
      <c r="B146" s="11">
        <v>4</v>
      </c>
      <c r="C146" s="33">
        <v>222</v>
      </c>
      <c r="D146" s="40"/>
      <c r="E146" s="3"/>
      <c r="F146" s="3"/>
    </row>
    <row r="147" spans="1:6" ht="15" customHeight="1">
      <c r="A147" s="7" t="s">
        <v>221</v>
      </c>
      <c r="B147" s="5">
        <v>4</v>
      </c>
      <c r="C147" s="34" t="s">
        <v>219</v>
      </c>
      <c r="D147" s="39">
        <f>D148+D149+D150</f>
        <v>0</v>
      </c>
      <c r="E147" s="3"/>
      <c r="F147" s="3"/>
    </row>
    <row r="148" spans="1:6" ht="15" customHeight="1">
      <c r="A148" s="6" t="s">
        <v>91</v>
      </c>
      <c r="B148" s="11">
        <v>4</v>
      </c>
      <c r="C148" s="33" t="s">
        <v>87</v>
      </c>
      <c r="D148" s="40"/>
      <c r="E148" s="3"/>
      <c r="F148" s="3"/>
    </row>
    <row r="149" spans="1:6" ht="15" customHeight="1">
      <c r="A149" s="6" t="s">
        <v>94</v>
      </c>
      <c r="B149" s="11">
        <v>4</v>
      </c>
      <c r="C149" s="33" t="s">
        <v>88</v>
      </c>
      <c r="D149" s="40"/>
      <c r="E149" s="3"/>
      <c r="F149" s="3"/>
    </row>
    <row r="150" spans="1:6" ht="15" customHeight="1">
      <c r="A150" s="6" t="s">
        <v>92</v>
      </c>
      <c r="B150" s="11">
        <v>4</v>
      </c>
      <c r="C150" s="33" t="s">
        <v>89</v>
      </c>
      <c r="D150" s="40"/>
      <c r="E150" s="3"/>
      <c r="F150" s="3"/>
    </row>
    <row r="151" spans="1:6" ht="15" customHeight="1">
      <c r="A151" s="6" t="s">
        <v>93</v>
      </c>
      <c r="B151" s="11">
        <v>4</v>
      </c>
      <c r="C151" s="33">
        <v>225</v>
      </c>
      <c r="D151" s="40"/>
      <c r="E151" s="3"/>
      <c r="F151" s="3"/>
    </row>
    <row r="152" spans="1:6" ht="15" customHeight="1">
      <c r="A152" s="6" t="s">
        <v>95</v>
      </c>
      <c r="B152" s="11">
        <v>4</v>
      </c>
      <c r="C152" s="33">
        <v>226</v>
      </c>
      <c r="D152" s="40"/>
      <c r="E152" s="3"/>
      <c r="F152" s="3"/>
    </row>
    <row r="153" spans="1:6" ht="15" customHeight="1">
      <c r="A153" s="7" t="s">
        <v>123</v>
      </c>
      <c r="B153" s="5">
        <v>4</v>
      </c>
      <c r="C153" s="34" t="s">
        <v>143</v>
      </c>
      <c r="D153" s="39">
        <f>D154+D155</f>
        <v>0</v>
      </c>
      <c r="E153" s="3"/>
      <c r="F153" s="3"/>
    </row>
    <row r="154" spans="1:6" ht="15" customHeight="1">
      <c r="A154" s="6" t="s">
        <v>56</v>
      </c>
      <c r="B154" s="11">
        <v>4</v>
      </c>
      <c r="C154" s="33">
        <v>290</v>
      </c>
      <c r="D154" s="40"/>
      <c r="E154" s="3"/>
      <c r="F154" s="3"/>
    </row>
    <row r="155" spans="1:6" ht="15" customHeight="1">
      <c r="A155" s="6" t="s">
        <v>224</v>
      </c>
      <c r="B155" s="11">
        <v>4</v>
      </c>
      <c r="C155" s="33">
        <v>290</v>
      </c>
      <c r="D155" s="40"/>
      <c r="E155" s="3"/>
      <c r="F155" s="3"/>
    </row>
    <row r="156" spans="1:6" ht="15" customHeight="1">
      <c r="A156" s="6" t="s">
        <v>75</v>
      </c>
      <c r="B156" s="11">
        <v>4</v>
      </c>
      <c r="C156" s="33">
        <v>310</v>
      </c>
      <c r="D156" s="40"/>
      <c r="E156" s="3"/>
      <c r="F156" s="3"/>
    </row>
    <row r="157" spans="1:6" ht="15" customHeight="1">
      <c r="A157" s="7" t="s">
        <v>225</v>
      </c>
      <c r="B157" s="5">
        <v>4</v>
      </c>
      <c r="C157" s="34" t="s">
        <v>209</v>
      </c>
      <c r="D157" s="39">
        <f>D158+D159</f>
        <v>0</v>
      </c>
      <c r="E157" s="3"/>
      <c r="F157" s="3"/>
    </row>
    <row r="158" spans="1:6" ht="15" customHeight="1">
      <c r="A158" s="6" t="s">
        <v>97</v>
      </c>
      <c r="B158" s="11">
        <v>4</v>
      </c>
      <c r="C158" s="33" t="s">
        <v>100</v>
      </c>
      <c r="D158" s="40"/>
      <c r="E158" s="3"/>
      <c r="F158" s="3"/>
    </row>
    <row r="159" spans="1:6" ht="15" customHeight="1">
      <c r="A159" s="6" t="s">
        <v>96</v>
      </c>
      <c r="B159" s="11">
        <v>4</v>
      </c>
      <c r="C159" s="33" t="s">
        <v>101</v>
      </c>
      <c r="D159" s="40"/>
      <c r="E159" s="3"/>
      <c r="F159" s="3"/>
    </row>
    <row r="160" spans="1:2" ht="15" customHeight="1">
      <c r="A160" s="1"/>
      <c r="B160" s="1"/>
    </row>
    <row r="161" spans="1:2" ht="15.75">
      <c r="A161" s="1" t="s">
        <v>111</v>
      </c>
      <c r="B161" s="1"/>
    </row>
    <row r="162" spans="1:2" ht="15.75">
      <c r="A162" s="1"/>
      <c r="B162" s="1"/>
    </row>
    <row r="163" spans="1:4" ht="15.75">
      <c r="A163" s="9" t="s">
        <v>78</v>
      </c>
      <c r="B163" s="9"/>
      <c r="C163" s="66"/>
      <c r="D163" s="66"/>
    </row>
    <row r="165" spans="1:4" ht="15.75">
      <c r="A165" s="65" t="s">
        <v>79</v>
      </c>
      <c r="B165" s="65"/>
      <c r="C165" s="65"/>
      <c r="D165" s="65"/>
    </row>
    <row r="167" spans="1:2" ht="15.75">
      <c r="A167" s="1"/>
      <c r="B167" s="1"/>
    </row>
    <row r="170" spans="1:2" ht="15.75">
      <c r="A170" s="1" t="s">
        <v>112</v>
      </c>
      <c r="B170" s="1"/>
    </row>
    <row r="172" spans="1:4" ht="15.75">
      <c r="A172" s="1" t="s">
        <v>83</v>
      </c>
      <c r="B172" s="1"/>
      <c r="C172" s="66"/>
      <c r="D172" s="66"/>
    </row>
    <row r="174" spans="1:4" ht="15.75">
      <c r="A174" s="64" t="s">
        <v>80</v>
      </c>
      <c r="B174" s="64"/>
      <c r="C174" s="64"/>
      <c r="D174" s="64"/>
    </row>
    <row r="176" spans="1:4" ht="15.75">
      <c r="A176" s="10" t="s">
        <v>81</v>
      </c>
      <c r="B176" s="10"/>
      <c r="C176" s="65"/>
      <c r="D176" s="65"/>
    </row>
    <row r="178" spans="1:4" ht="15.75">
      <c r="A178" s="64" t="s">
        <v>82</v>
      </c>
      <c r="B178" s="64"/>
      <c r="C178" s="64"/>
      <c r="D178" s="64"/>
    </row>
    <row r="180" spans="1:2" ht="15.75">
      <c r="A180" s="1" t="s">
        <v>103</v>
      </c>
      <c r="B180" s="1"/>
    </row>
    <row r="182" spans="1:2" ht="15.75">
      <c r="A182" s="1" t="s">
        <v>76</v>
      </c>
      <c r="B182" s="1"/>
    </row>
    <row r="184" spans="1:2" ht="15.75">
      <c r="A184" s="1" t="s">
        <v>77</v>
      </c>
      <c r="B184" s="1"/>
    </row>
    <row r="186" spans="1:2" ht="15.75">
      <c r="A186" s="1"/>
      <c r="B186" s="1"/>
    </row>
  </sheetData>
  <sheetProtection/>
  <mergeCells count="11">
    <mergeCell ref="A174:D174"/>
    <mergeCell ref="A83:E83"/>
    <mergeCell ref="A85:A86"/>
    <mergeCell ref="C85:C86"/>
    <mergeCell ref="D85:D86"/>
    <mergeCell ref="E85:F85"/>
    <mergeCell ref="A178:D178"/>
    <mergeCell ref="C176:D176"/>
    <mergeCell ref="C163:D163"/>
    <mergeCell ref="A165:D165"/>
    <mergeCell ref="C172:D172"/>
  </mergeCells>
  <printOptions/>
  <pageMargins left="0.17" right="0.23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2016-10-04T11:28:24Z</cp:lastPrinted>
  <dcterms:created xsi:type="dcterms:W3CDTF">1996-10-08T23:32:33Z</dcterms:created>
  <dcterms:modified xsi:type="dcterms:W3CDTF">2016-10-04T11:28:28Z</dcterms:modified>
  <cp:category/>
  <cp:version/>
  <cp:contentType/>
  <cp:contentStatus/>
</cp:coreProperties>
</file>