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5" i="1"/>
  <c r="I29"/>
  <c r="I25"/>
  <c r="E70"/>
  <c r="I27"/>
  <c r="I28"/>
  <c r="I34"/>
  <c r="E39"/>
  <c r="E66"/>
  <c r="E62"/>
  <c r="F39"/>
  <c r="I24"/>
</calcChain>
</file>

<file path=xl/sharedStrings.xml><?xml version="1.0" encoding="utf-8"?>
<sst xmlns="http://schemas.openxmlformats.org/spreadsheetml/2006/main" count="96" uniqueCount="89">
  <si>
    <t xml:space="preserve">ПЕРЕД СОБСТВЕННИКАМИ ПОМЕЩЕНИЙ О ВЫПОЛНЕНИИ </t>
  </si>
  <si>
    <t>ОТЧЁТ УПРАВЛЯЮЩЕЙ ОРГАНИЗАЦИИ</t>
  </si>
  <si>
    <t>ООО "УК РемОЗ"</t>
  </si>
  <si>
    <t>1.Общие сведения о многоквартирном доме</t>
  </si>
  <si>
    <t xml:space="preserve">Общая площадь многоквартирного дома </t>
  </si>
  <si>
    <t xml:space="preserve">Адрес многоквартирного дома </t>
  </si>
  <si>
    <t>кв.м.</t>
  </si>
  <si>
    <t>в том числе:</t>
  </si>
  <si>
    <t>а) жилых помещений(общая площадь квартир)</t>
  </si>
  <si>
    <t>б) нежилых помещений  (общая площадь нежилых помещений)</t>
  </si>
  <si>
    <t xml:space="preserve">2.Отчет по затратам на содержание, ремонт </t>
  </si>
  <si>
    <t>общего имущества в многоквартирном доме и коммунальные услуги</t>
  </si>
  <si>
    <t>за отчетный период</t>
  </si>
  <si>
    <t>№п/п</t>
  </si>
  <si>
    <t>Виды услуг</t>
  </si>
  <si>
    <t>Стоимость (работ) услуг руб./кв.м общей площади</t>
  </si>
  <si>
    <t>1.</t>
  </si>
  <si>
    <t>1.1.</t>
  </si>
  <si>
    <t>1.3.</t>
  </si>
  <si>
    <t>1.4.</t>
  </si>
  <si>
    <t>Содержание общего имущества, в том числе :</t>
  </si>
  <si>
    <t>Управление многоквартирным домом</t>
  </si>
  <si>
    <t>2.</t>
  </si>
  <si>
    <t>Текущий ремонт общего имущества</t>
  </si>
  <si>
    <t>2.1.</t>
  </si>
  <si>
    <t>Ремонт конструктивных элементов зданий, внутридомового инженерного оборудования</t>
  </si>
  <si>
    <t>2.2.</t>
  </si>
  <si>
    <t>ИТОГО, в том числе:</t>
  </si>
  <si>
    <t xml:space="preserve">по жилым помещениям </t>
  </si>
  <si>
    <t>3.Отчет о фактически выполненных работах по ремонту общего имущества в многоквартирном доме</t>
  </si>
  <si>
    <t>на основании принятого решения собственниками помещений</t>
  </si>
  <si>
    <t>Челюскинцев,21</t>
  </si>
  <si>
    <t>ДОГОВОРА УПРАВЛЕНИЯ МНОГОКВАРТИРНЫМ ДОМОМ с ноября 2015 по декабрь  2016 ГОД</t>
  </si>
  <si>
    <t>1.5.</t>
  </si>
  <si>
    <t>1.6.</t>
  </si>
  <si>
    <t>1.7.</t>
  </si>
  <si>
    <t>1.8.</t>
  </si>
  <si>
    <t>1.9.</t>
  </si>
  <si>
    <t>п/п№</t>
  </si>
  <si>
    <t>Наименование работ</t>
  </si>
  <si>
    <t>срок выполнения</t>
  </si>
  <si>
    <t>сумма</t>
  </si>
  <si>
    <t>Насос повышения давления</t>
  </si>
  <si>
    <t>сентябрь</t>
  </si>
  <si>
    <t>Замена электродвигателя повышающего насоса ГВС</t>
  </si>
  <si>
    <t>ноябрь</t>
  </si>
  <si>
    <t>Ремонт работ на тепловом узле</t>
  </si>
  <si>
    <t>Монтаж дисперческой системы "Обь" пассажирского лифта</t>
  </si>
  <si>
    <t>ноябрь 2015 г</t>
  </si>
  <si>
    <t>Замена аварийных тояков в кв.№ 76,84,92</t>
  </si>
  <si>
    <t>август</t>
  </si>
  <si>
    <t>Замена секущих кранов на стояках ГХВС в кв.79</t>
  </si>
  <si>
    <t>июль</t>
  </si>
  <si>
    <t>Замена светильника наружного освещения на фасаде дома</t>
  </si>
  <si>
    <t>апрель</t>
  </si>
  <si>
    <t>Замена аварийных тояков в кв.№ 73,80,81,86,89,93,100</t>
  </si>
  <si>
    <t>Итого:</t>
  </si>
  <si>
    <t xml:space="preserve">Приобретение инструмента для дворника, средств защиты, расходных материалов </t>
  </si>
  <si>
    <t>З/пл дворника с налогами</t>
  </si>
  <si>
    <t>Работа мастера по контролю за дворником</t>
  </si>
  <si>
    <t>З/пл уборщицы с налогами</t>
  </si>
  <si>
    <t>Работа мастера по контролю за уборщицами</t>
  </si>
  <si>
    <t>Приобретения инструмента и моющих средств для уборщицы</t>
  </si>
  <si>
    <t>Прочие доходы (МТС, ЛифтБорт Пермь)</t>
  </si>
  <si>
    <t>З/пл уборщика мусоропровода с налогами</t>
  </si>
  <si>
    <t>Замена расходомера</t>
  </si>
  <si>
    <t>уборка придомовой территории</t>
  </si>
  <si>
    <t xml:space="preserve"> Работа трактора в зимний период</t>
  </si>
  <si>
    <t>содержание констр. элементов и инженерного оборудования</t>
  </si>
  <si>
    <t>обслуживание дымоходов и вентшахт</t>
  </si>
  <si>
    <t>уборка мест общего пользования</t>
  </si>
  <si>
    <t>Приобретения инструмента, моющих средств для уборщика мусоропровода, средств защиты</t>
  </si>
  <si>
    <t>Работа мастера по контролю за уборщиком м/провода</t>
  </si>
  <si>
    <t>обслуживание мусоропровода</t>
  </si>
  <si>
    <t>Расходы на Совет дома и проведение собраний</t>
  </si>
  <si>
    <t>1.2.</t>
  </si>
  <si>
    <t>дератизация и дезинсекция</t>
  </si>
  <si>
    <t>обслуживание лифтового хозяйства</t>
  </si>
  <si>
    <t>сбор, транспортировка, захоронение твердых бытовых отходов (в т. ч. ртутьсодержащих ламп)</t>
  </si>
  <si>
    <t>обслуживание общедомовых приборов учета по отоплению, ГВС, ХВС</t>
  </si>
  <si>
    <t>услуги по управлению МКД</t>
  </si>
  <si>
    <t>Исполнительный директор                                                                                          Кожевникова С.А.</t>
  </si>
  <si>
    <t>Приобретение ПСС для подсыпки</t>
  </si>
  <si>
    <t>Остаток средств на  01.01.2016г.,руб (дата начала отчетного периода)</t>
  </si>
  <si>
    <t>Начислено с ноябрь 2015г по 2016г.,руб.(в отчетном году)</t>
  </si>
  <si>
    <t>Поступило средств с ноября 2015г. По декабрь 2016г.,руб (в отчетном году)</t>
  </si>
  <si>
    <t>Выполнены работы с ноября 2015г по декабрь 2016г., руб.                (в отчетном году)</t>
  </si>
  <si>
    <t>Остаток средств на 01.01.2017г. руб ( дата начала года,следующего за отчетным)</t>
  </si>
  <si>
    <t xml:space="preserve">Задолженность собственников и нанимателей помещений на 01.01.2017г.,руб. (дата начала года, следующего за отчетным) между начислением и суммой  выполненных работ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</si>
</sst>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17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/>
    <xf numFmtId="4" fontId="2" fillId="0" borderId="0" xfId="0" applyNumberFormat="1" applyFont="1" applyAlignment="1">
      <alignment wrapText="1"/>
    </xf>
    <xf numFmtId="0" fontId="2" fillId="0" borderId="0" xfId="0" applyFont="1" applyAlignment="1"/>
    <xf numFmtId="3" fontId="2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Fill="1"/>
    <xf numFmtId="4" fontId="2" fillId="0" borderId="0" xfId="0" applyNumberFormat="1" applyFont="1" applyFill="1" applyAlignment="1"/>
    <xf numFmtId="4" fontId="2" fillId="0" borderId="0" xfId="0" applyNumberFormat="1" applyFont="1" applyFill="1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86"/>
  <sheetViews>
    <sheetView tabSelected="1" zoomScale="90" zoomScaleNormal="90" workbookViewId="0">
      <selection activeCell="I15" sqref="I15"/>
    </sheetView>
  </sheetViews>
  <sheetFormatPr defaultRowHeight="15"/>
  <cols>
    <col min="1" max="1" width="6.85546875" style="30" customWidth="1"/>
    <col min="2" max="2" width="43.7109375" style="30" customWidth="1"/>
    <col min="3" max="3" width="13.140625" style="30" customWidth="1"/>
    <col min="4" max="4" width="12.140625" style="30" customWidth="1"/>
    <col min="5" max="5" width="14" style="30" customWidth="1"/>
    <col min="6" max="6" width="13.28515625" style="30" customWidth="1"/>
    <col min="7" max="7" width="15.7109375" style="30" customWidth="1"/>
    <col min="8" max="8" width="16.140625" style="30" bestFit="1" customWidth="1"/>
    <col min="9" max="9" width="31.140625" style="30" bestFit="1" customWidth="1"/>
    <col min="10" max="10" width="9.140625" style="30"/>
    <col min="11" max="11" width="10" style="30" bestFit="1" customWidth="1"/>
    <col min="12" max="16384" width="9.140625" style="30"/>
  </cols>
  <sheetData>
    <row r="1" spans="1:22">
      <c r="A1" s="47" t="s">
        <v>1</v>
      </c>
      <c r="B1" s="47"/>
      <c r="C1" s="47"/>
      <c r="D1" s="47"/>
      <c r="E1" s="47"/>
      <c r="F1" s="47"/>
      <c r="G1" s="47"/>
      <c r="P1" s="47"/>
      <c r="Q1" s="47"/>
      <c r="R1" s="47"/>
      <c r="S1" s="47"/>
      <c r="T1" s="47"/>
      <c r="U1" s="47"/>
      <c r="V1" s="47"/>
    </row>
    <row r="2" spans="1:22">
      <c r="P2" s="47"/>
      <c r="Q2" s="47"/>
      <c r="R2" s="47"/>
      <c r="S2" s="47"/>
      <c r="T2" s="47"/>
      <c r="U2" s="47"/>
      <c r="V2" s="47"/>
    </row>
    <row r="3" spans="1:22">
      <c r="A3" s="47" t="s">
        <v>2</v>
      </c>
      <c r="B3" s="47"/>
      <c r="C3" s="47"/>
      <c r="D3" s="47"/>
      <c r="E3" s="47"/>
      <c r="F3" s="47"/>
      <c r="P3" s="47"/>
      <c r="Q3" s="47"/>
      <c r="R3" s="47"/>
      <c r="S3" s="47"/>
      <c r="T3" s="47"/>
      <c r="U3" s="47"/>
      <c r="V3" s="47"/>
    </row>
    <row r="4" spans="1:22">
      <c r="P4" s="47"/>
      <c r="Q4" s="47"/>
      <c r="R4" s="47"/>
      <c r="S4" s="47"/>
      <c r="T4" s="47"/>
      <c r="U4" s="47"/>
      <c r="V4" s="47"/>
    </row>
    <row r="5" spans="1:22">
      <c r="A5" s="47" t="s">
        <v>0</v>
      </c>
      <c r="B5" s="47"/>
      <c r="C5" s="47"/>
      <c r="D5" s="47"/>
      <c r="E5" s="47"/>
      <c r="F5" s="47"/>
      <c r="G5" s="47"/>
      <c r="P5" s="47"/>
      <c r="Q5" s="47"/>
      <c r="R5" s="47"/>
      <c r="S5" s="47"/>
      <c r="T5" s="47"/>
      <c r="U5" s="47"/>
      <c r="V5" s="47"/>
    </row>
    <row r="6" spans="1:22">
      <c r="A6" s="47" t="s">
        <v>32</v>
      </c>
      <c r="B6" s="47"/>
      <c r="C6" s="47"/>
      <c r="D6" s="47"/>
      <c r="E6" s="47"/>
      <c r="F6" s="47"/>
      <c r="G6" s="47"/>
      <c r="H6" s="47"/>
      <c r="P6" s="47"/>
      <c r="Q6" s="47"/>
      <c r="R6" s="47"/>
      <c r="S6" s="47"/>
      <c r="T6" s="47"/>
      <c r="U6" s="47"/>
      <c r="V6" s="47"/>
    </row>
    <row r="7" spans="1:22">
      <c r="C7" s="47" t="s">
        <v>3</v>
      </c>
      <c r="D7" s="47"/>
      <c r="E7" s="47"/>
      <c r="F7" s="47"/>
      <c r="G7" s="47"/>
      <c r="P7" s="47"/>
      <c r="Q7" s="47"/>
      <c r="R7" s="47"/>
      <c r="S7" s="47"/>
      <c r="T7" s="47"/>
      <c r="U7" s="47"/>
      <c r="V7" s="47"/>
    </row>
    <row r="8" spans="1:22">
      <c r="A8" s="22" t="s">
        <v>5</v>
      </c>
      <c r="B8" s="22"/>
      <c r="C8" s="22"/>
      <c r="D8" s="31" t="s">
        <v>31</v>
      </c>
      <c r="E8" s="31"/>
      <c r="F8" s="31"/>
      <c r="G8" s="31"/>
      <c r="H8" s="32"/>
      <c r="P8" s="47"/>
      <c r="Q8" s="47"/>
      <c r="R8" s="47"/>
      <c r="S8" s="47"/>
      <c r="T8" s="47"/>
      <c r="U8" s="47"/>
      <c r="V8" s="47"/>
    </row>
    <row r="9" spans="1:22">
      <c r="D9" s="32"/>
      <c r="E9" s="32"/>
      <c r="F9" s="32"/>
      <c r="G9" s="32"/>
      <c r="H9" s="32"/>
      <c r="P9" s="47"/>
      <c r="Q9" s="47"/>
      <c r="R9" s="47"/>
      <c r="S9" s="47"/>
      <c r="T9" s="47"/>
      <c r="U9" s="47"/>
      <c r="V9" s="47"/>
    </row>
    <row r="10" spans="1:22">
      <c r="A10" s="22" t="s">
        <v>4</v>
      </c>
      <c r="B10" s="22"/>
      <c r="C10" s="22"/>
      <c r="D10" s="31"/>
      <c r="E10" s="33">
        <v>7786.1</v>
      </c>
      <c r="F10" s="31" t="s">
        <v>6</v>
      </c>
      <c r="G10" s="32"/>
      <c r="H10" s="32"/>
      <c r="P10" s="47"/>
      <c r="Q10" s="47"/>
      <c r="R10" s="47"/>
      <c r="S10" s="47"/>
      <c r="T10" s="47"/>
      <c r="U10" s="47"/>
      <c r="V10" s="47"/>
    </row>
    <row r="11" spans="1:22">
      <c r="A11" s="30" t="s">
        <v>7</v>
      </c>
      <c r="D11" s="32"/>
      <c r="E11" s="32"/>
      <c r="F11" s="32"/>
      <c r="G11" s="32"/>
      <c r="H11" s="32"/>
      <c r="P11" s="47"/>
      <c r="Q11" s="47"/>
      <c r="R11" s="47"/>
      <c r="S11" s="47"/>
      <c r="T11" s="47"/>
      <c r="U11" s="47"/>
      <c r="V11" s="47"/>
    </row>
    <row r="12" spans="1:22">
      <c r="A12" s="30" t="s">
        <v>8</v>
      </c>
      <c r="D12" s="32"/>
      <c r="E12" s="32"/>
      <c r="F12" s="34">
        <v>5424.5</v>
      </c>
      <c r="G12" s="32" t="s">
        <v>6</v>
      </c>
      <c r="H12" s="32"/>
      <c r="P12" s="47"/>
      <c r="Q12" s="47"/>
      <c r="R12" s="47"/>
      <c r="S12" s="47"/>
      <c r="T12" s="47"/>
      <c r="U12" s="47"/>
      <c r="V12" s="47"/>
    </row>
    <row r="13" spans="1:22">
      <c r="A13" s="30" t="s">
        <v>9</v>
      </c>
      <c r="D13" s="32"/>
      <c r="E13" s="32"/>
      <c r="F13" s="32"/>
      <c r="G13" s="32"/>
      <c r="H13" s="32">
        <v>0</v>
      </c>
      <c r="I13" s="30" t="s">
        <v>6</v>
      </c>
      <c r="P13" s="47"/>
      <c r="Q13" s="47"/>
      <c r="R13" s="47"/>
      <c r="S13" s="47"/>
      <c r="T13" s="47"/>
      <c r="U13" s="47"/>
      <c r="V13" s="47"/>
    </row>
    <row r="14" spans="1:22">
      <c r="D14" s="32"/>
      <c r="E14" s="32"/>
      <c r="F14" s="32"/>
      <c r="G14" s="32"/>
      <c r="H14" s="32"/>
      <c r="P14" s="47"/>
      <c r="Q14" s="47"/>
      <c r="R14" s="47"/>
      <c r="S14" s="47"/>
      <c r="T14" s="47"/>
      <c r="U14" s="47"/>
      <c r="V14" s="47"/>
    </row>
    <row r="16" spans="1:22">
      <c r="C16" s="30" t="s">
        <v>10</v>
      </c>
    </row>
    <row r="17" spans="1:9">
      <c r="B17" s="30" t="s">
        <v>11</v>
      </c>
    </row>
    <row r="18" spans="1:9">
      <c r="D18" s="30" t="s">
        <v>12</v>
      </c>
    </row>
    <row r="20" spans="1:9" ht="114">
      <c r="A20" s="1" t="s">
        <v>13</v>
      </c>
      <c r="B20" s="2" t="s">
        <v>14</v>
      </c>
      <c r="C20" s="2" t="s">
        <v>15</v>
      </c>
      <c r="D20" s="2" t="s">
        <v>83</v>
      </c>
      <c r="E20" s="2" t="s">
        <v>84</v>
      </c>
      <c r="F20" s="2" t="s">
        <v>85</v>
      </c>
      <c r="G20" s="2" t="s">
        <v>86</v>
      </c>
      <c r="H20" s="2" t="s">
        <v>87</v>
      </c>
      <c r="I20" s="2" t="s">
        <v>88</v>
      </c>
    </row>
    <row r="21" spans="1:9">
      <c r="A21" s="35">
        <v>1</v>
      </c>
      <c r="B21" s="35">
        <v>2</v>
      </c>
      <c r="C21" s="35">
        <v>3</v>
      </c>
      <c r="D21" s="35">
        <v>4</v>
      </c>
      <c r="E21" s="35">
        <v>5</v>
      </c>
      <c r="F21" s="35">
        <v>6</v>
      </c>
      <c r="G21" s="35">
        <v>7</v>
      </c>
      <c r="H21" s="35">
        <v>8</v>
      </c>
      <c r="I21" s="36">
        <v>9</v>
      </c>
    </row>
    <row r="22" spans="1:9" s="24" customFormat="1" ht="28.5">
      <c r="A22" s="4" t="s">
        <v>16</v>
      </c>
      <c r="B22" s="4" t="s">
        <v>20</v>
      </c>
      <c r="C22" s="4">
        <v>18.14</v>
      </c>
      <c r="D22" s="5"/>
      <c r="E22" s="5">
        <v>1376530.88</v>
      </c>
      <c r="F22" s="5">
        <v>1271263.42</v>
      </c>
      <c r="G22" s="5">
        <v>1411846.56</v>
      </c>
      <c r="H22" s="5">
        <v>-105267.46</v>
      </c>
      <c r="I22" s="5">
        <v>35315.68</v>
      </c>
    </row>
    <row r="23" spans="1:9" s="24" customFormat="1" ht="30">
      <c r="A23" s="9" t="s">
        <v>17</v>
      </c>
      <c r="B23" s="3" t="s">
        <v>68</v>
      </c>
      <c r="C23" s="3">
        <v>2.72</v>
      </c>
      <c r="D23" s="6"/>
      <c r="E23" s="6">
        <v>205324.02</v>
      </c>
      <c r="F23" s="6">
        <v>189539.75</v>
      </c>
      <c r="G23" s="6">
        <v>205324.02</v>
      </c>
      <c r="H23" s="6">
        <v>-15784.27</v>
      </c>
      <c r="I23" s="5"/>
    </row>
    <row r="24" spans="1:9" s="8" customFormat="1">
      <c r="A24" s="9" t="s">
        <v>75</v>
      </c>
      <c r="B24" s="3" t="s">
        <v>66</v>
      </c>
      <c r="C24" s="3">
        <v>1.1499999999999999</v>
      </c>
      <c r="D24" s="6"/>
      <c r="E24" s="6">
        <v>87343.039999999994</v>
      </c>
      <c r="F24" s="6">
        <v>80669.81</v>
      </c>
      <c r="G24" s="6">
        <v>81351.38</v>
      </c>
      <c r="H24" s="6">
        <v>-6673.23</v>
      </c>
      <c r="I24" s="5">
        <f>G24-E24</f>
        <v>-5991.6599999999889</v>
      </c>
    </row>
    <row r="25" spans="1:9" s="8" customFormat="1">
      <c r="A25" s="9" t="s">
        <v>18</v>
      </c>
      <c r="B25" s="3" t="s">
        <v>70</v>
      </c>
      <c r="C25" s="3">
        <v>0.98</v>
      </c>
      <c r="D25" s="6"/>
      <c r="E25" s="6">
        <v>74434.52</v>
      </c>
      <c r="F25" s="6">
        <v>68747.460000000006</v>
      </c>
      <c r="G25" s="6">
        <v>113996.39</v>
      </c>
      <c r="H25" s="6">
        <v>-5687.06</v>
      </c>
      <c r="I25" s="5">
        <f>G25-E25</f>
        <v>39561.869999999995</v>
      </c>
    </row>
    <row r="26" spans="1:9" s="8" customFormat="1">
      <c r="A26" s="9" t="s">
        <v>19</v>
      </c>
      <c r="B26" s="3" t="s">
        <v>76</v>
      </c>
      <c r="C26" s="3">
        <v>0.1</v>
      </c>
      <c r="D26" s="6"/>
      <c r="E26" s="6">
        <v>7595.38</v>
      </c>
      <c r="F26" s="6">
        <v>7015.07</v>
      </c>
      <c r="G26" s="6">
        <v>7595.38</v>
      </c>
      <c r="H26" s="6">
        <v>-580.30999999999995</v>
      </c>
      <c r="I26" s="4"/>
    </row>
    <row r="27" spans="1:9" s="8" customFormat="1">
      <c r="A27" s="9" t="s">
        <v>33</v>
      </c>
      <c r="B27" s="3" t="s">
        <v>69</v>
      </c>
      <c r="C27" s="3">
        <v>0.25</v>
      </c>
      <c r="D27" s="6"/>
      <c r="E27" s="6">
        <v>18984.62</v>
      </c>
      <c r="F27" s="6">
        <v>17534.12</v>
      </c>
      <c r="G27" s="6">
        <v>18984.62</v>
      </c>
      <c r="H27" s="6">
        <v>-1450.5</v>
      </c>
      <c r="I27" s="5">
        <f>G27-E27</f>
        <v>0</v>
      </c>
    </row>
    <row r="28" spans="1:9" s="8" customFormat="1">
      <c r="A28" s="10" t="s">
        <v>34</v>
      </c>
      <c r="B28" s="3" t="s">
        <v>73</v>
      </c>
      <c r="C28" s="3">
        <v>1.17</v>
      </c>
      <c r="D28" s="6"/>
      <c r="E28" s="3">
        <v>88865.19</v>
      </c>
      <c r="F28" s="3">
        <v>82075.679999999993</v>
      </c>
      <c r="G28" s="6">
        <v>85123.45</v>
      </c>
      <c r="H28" s="6">
        <v>-6789.51</v>
      </c>
      <c r="I28" s="5">
        <f>G28-E28</f>
        <v>-3741.7400000000052</v>
      </c>
    </row>
    <row r="29" spans="1:9" s="8" customFormat="1">
      <c r="A29" s="10" t="s">
        <v>35</v>
      </c>
      <c r="B29" s="3" t="s">
        <v>77</v>
      </c>
      <c r="C29" s="3">
        <v>4.2</v>
      </c>
      <c r="D29" s="6"/>
      <c r="E29" s="6">
        <v>319005.96000000002</v>
      </c>
      <c r="F29" s="6">
        <v>294633.12</v>
      </c>
      <c r="G29" s="7">
        <v>319005.96000000002</v>
      </c>
      <c r="H29" s="6">
        <v>-24372.84</v>
      </c>
      <c r="I29" s="5">
        <f>G29-E29</f>
        <v>0</v>
      </c>
    </row>
    <row r="30" spans="1:9" s="8" customFormat="1" ht="45">
      <c r="A30" s="8" t="s">
        <v>36</v>
      </c>
      <c r="B30" s="3" t="s">
        <v>78</v>
      </c>
      <c r="C30" s="3">
        <v>2.87</v>
      </c>
      <c r="D30" s="6"/>
      <c r="E30" s="6">
        <v>217983.78</v>
      </c>
      <c r="F30" s="6">
        <v>201329.34</v>
      </c>
      <c r="G30" s="6">
        <v>217983.78</v>
      </c>
      <c r="H30" s="6">
        <v>-16654.439999999999</v>
      </c>
      <c r="I30" s="4"/>
    </row>
    <row r="31" spans="1:9" s="8" customFormat="1" ht="30">
      <c r="A31" s="10" t="s">
        <v>37</v>
      </c>
      <c r="B31" s="3" t="s">
        <v>79</v>
      </c>
      <c r="C31" s="3">
        <v>0.13</v>
      </c>
      <c r="D31" s="6"/>
      <c r="E31" s="6">
        <v>9872.7900000000009</v>
      </c>
      <c r="F31" s="6">
        <v>9118.48</v>
      </c>
      <c r="G31" s="6">
        <v>15360</v>
      </c>
      <c r="H31" s="6">
        <v>-754.31</v>
      </c>
      <c r="I31" s="4">
        <v>5487.21</v>
      </c>
    </row>
    <row r="32" spans="1:9" s="8" customFormat="1">
      <c r="A32" s="10"/>
      <c r="B32" s="3" t="s">
        <v>80</v>
      </c>
      <c r="C32" s="3">
        <v>4.57</v>
      </c>
      <c r="D32" s="6"/>
      <c r="E32" s="6">
        <v>347121.58</v>
      </c>
      <c r="F32" s="6">
        <v>320600.59000000003</v>
      </c>
      <c r="G32" s="27">
        <v>347121.58</v>
      </c>
      <c r="H32" s="6">
        <v>-26520.99</v>
      </c>
      <c r="I32" s="4"/>
    </row>
    <row r="33" spans="1:11" s="24" customFormat="1" ht="14.25">
      <c r="A33" s="4" t="s">
        <v>22</v>
      </c>
      <c r="B33" s="4" t="s">
        <v>23</v>
      </c>
      <c r="C33" s="4">
        <v>7.36</v>
      </c>
      <c r="D33" s="5"/>
      <c r="E33" s="5">
        <v>573087.31999999995</v>
      </c>
      <c r="F33" s="5">
        <v>530337.68999999994</v>
      </c>
      <c r="G33" s="5">
        <v>357369.36</v>
      </c>
      <c r="H33" s="5">
        <v>-42749.63</v>
      </c>
      <c r="I33" s="5">
        <v>-215717.96</v>
      </c>
    </row>
    <row r="34" spans="1:11" s="8" customFormat="1" ht="30">
      <c r="A34" s="3" t="s">
        <v>24</v>
      </c>
      <c r="B34" s="3" t="s">
        <v>25</v>
      </c>
      <c r="C34" s="3">
        <v>5.88</v>
      </c>
      <c r="D34" s="6"/>
      <c r="E34" s="6">
        <v>446539.9</v>
      </c>
      <c r="F34" s="6">
        <v>412417.97</v>
      </c>
      <c r="G34" s="6">
        <v>185410.94</v>
      </c>
      <c r="H34" s="6">
        <v>-34121.93</v>
      </c>
      <c r="I34" s="6">
        <f>G34-E34</f>
        <v>-261128.96000000002</v>
      </c>
      <c r="K34" s="21"/>
    </row>
    <row r="35" spans="1:11" s="8" customFormat="1">
      <c r="A35" s="3" t="s">
        <v>26</v>
      </c>
      <c r="B35" s="3" t="s">
        <v>21</v>
      </c>
      <c r="C35" s="3">
        <v>1.48</v>
      </c>
      <c r="D35" s="6"/>
      <c r="E35" s="6">
        <v>112411.42</v>
      </c>
      <c r="F35" s="6">
        <v>103783.72</v>
      </c>
      <c r="G35" s="27">
        <v>112411.42</v>
      </c>
      <c r="H35" s="6">
        <v>-8627.7000000000007</v>
      </c>
      <c r="I35" s="3"/>
    </row>
    <row r="36" spans="1:11" s="8" customFormat="1">
      <c r="A36" s="3"/>
      <c r="B36" s="3" t="s">
        <v>63</v>
      </c>
      <c r="C36" s="29"/>
      <c r="D36" s="3"/>
      <c r="E36" s="28">
        <v>14136</v>
      </c>
      <c r="F36" s="23">
        <v>14136</v>
      </c>
      <c r="G36" s="7"/>
      <c r="H36" s="5"/>
      <c r="I36" s="7">
        <v>-14136</v>
      </c>
    </row>
    <row r="37" spans="1:11" s="8" customFormat="1" ht="30">
      <c r="A37" s="3"/>
      <c r="B37" s="3" t="s">
        <v>74</v>
      </c>
      <c r="C37" s="3"/>
      <c r="D37" s="6"/>
      <c r="E37" s="6"/>
      <c r="F37" s="6"/>
      <c r="G37" s="7">
        <v>59547</v>
      </c>
      <c r="H37" s="5"/>
      <c r="I37" s="7">
        <v>59547</v>
      </c>
    </row>
    <row r="38" spans="1:11" s="24" customFormat="1" ht="14.25">
      <c r="A38" s="4"/>
      <c r="B38" s="4" t="s">
        <v>27</v>
      </c>
      <c r="C38" s="4"/>
      <c r="D38" s="4"/>
      <c r="E38" s="5">
        <v>1949618.2</v>
      </c>
      <c r="F38" s="5">
        <v>1801601.11</v>
      </c>
      <c r="G38" s="5">
        <v>1769215.92</v>
      </c>
      <c r="H38" s="4">
        <v>-148017.09</v>
      </c>
      <c r="I38" s="5">
        <v>-180402.28</v>
      </c>
    </row>
    <row r="39" spans="1:11" s="8" customFormat="1">
      <c r="A39" s="3"/>
      <c r="B39" s="3" t="s">
        <v>28</v>
      </c>
      <c r="C39" s="3"/>
      <c r="D39" s="6"/>
      <c r="E39" s="6">
        <f>E33+E22</f>
        <v>1949618.1999999997</v>
      </c>
      <c r="F39" s="6">
        <f>F33+F22</f>
        <v>1801601.1099999999</v>
      </c>
      <c r="G39" s="6">
        <v>1769215.92</v>
      </c>
      <c r="H39" s="6">
        <v>-148017.09</v>
      </c>
      <c r="I39" s="5"/>
    </row>
    <row r="40" spans="1:11" s="8" customFormat="1"/>
    <row r="41" spans="1:11" s="8" customFormat="1"/>
    <row r="42" spans="1:11" s="8" customFormat="1">
      <c r="C42" s="20" t="s">
        <v>29</v>
      </c>
      <c r="D42" s="26"/>
    </row>
    <row r="43" spans="1:11" s="8" customFormat="1">
      <c r="C43" s="20"/>
      <c r="D43" s="20" t="s">
        <v>30</v>
      </c>
    </row>
    <row r="44" spans="1:11" s="8" customFormat="1"/>
    <row r="45" spans="1:11" s="8" customFormat="1" ht="30">
      <c r="A45" s="3" t="s">
        <v>38</v>
      </c>
      <c r="B45" s="44" t="s">
        <v>39</v>
      </c>
      <c r="C45" s="45"/>
      <c r="D45" s="46"/>
      <c r="E45" s="3" t="s">
        <v>40</v>
      </c>
      <c r="F45" s="3" t="s">
        <v>41</v>
      </c>
    </row>
    <row r="46" spans="1:11" s="8" customFormat="1">
      <c r="A46" s="3">
        <v>1</v>
      </c>
      <c r="B46" s="11" t="s">
        <v>42</v>
      </c>
      <c r="C46" s="12"/>
      <c r="D46" s="13"/>
      <c r="E46" s="10" t="s">
        <v>43</v>
      </c>
      <c r="F46" s="14">
        <v>48714.07</v>
      </c>
    </row>
    <row r="47" spans="1:11" s="8" customFormat="1">
      <c r="A47" s="3">
        <v>2</v>
      </c>
      <c r="B47" s="41" t="s">
        <v>44</v>
      </c>
      <c r="C47" s="42"/>
      <c r="D47" s="43"/>
      <c r="E47" s="10" t="s">
        <v>45</v>
      </c>
      <c r="F47" s="14">
        <v>7406.21</v>
      </c>
    </row>
    <row r="48" spans="1:11" s="8" customFormat="1">
      <c r="A48" s="3">
        <v>3</v>
      </c>
      <c r="B48" s="41" t="s">
        <v>46</v>
      </c>
      <c r="C48" s="42"/>
      <c r="D48" s="43"/>
      <c r="E48" s="10" t="s">
        <v>45</v>
      </c>
      <c r="F48" s="14">
        <v>14301.95</v>
      </c>
    </row>
    <row r="49" spans="1:7" s="8" customFormat="1">
      <c r="A49" s="3">
        <v>4</v>
      </c>
      <c r="B49" s="41" t="s">
        <v>47</v>
      </c>
      <c r="C49" s="42"/>
      <c r="D49" s="43"/>
      <c r="E49" s="10" t="s">
        <v>48</v>
      </c>
      <c r="F49" s="14">
        <v>58977.97</v>
      </c>
    </row>
    <row r="50" spans="1:7" s="8" customFormat="1">
      <c r="A50" s="3">
        <v>5</v>
      </c>
      <c r="B50" s="41" t="s">
        <v>49</v>
      </c>
      <c r="C50" s="42"/>
      <c r="D50" s="43"/>
      <c r="E50" s="10" t="s">
        <v>50</v>
      </c>
      <c r="F50" s="15">
        <v>7982.54</v>
      </c>
    </row>
    <row r="51" spans="1:7" s="8" customFormat="1">
      <c r="A51" s="3">
        <v>6</v>
      </c>
      <c r="B51" s="41" t="s">
        <v>51</v>
      </c>
      <c r="C51" s="42"/>
      <c r="D51" s="43"/>
      <c r="E51" s="10" t="s">
        <v>52</v>
      </c>
      <c r="F51" s="14">
        <v>1344.44</v>
      </c>
    </row>
    <row r="52" spans="1:7" s="8" customFormat="1">
      <c r="A52" s="3">
        <v>7</v>
      </c>
      <c r="B52" s="41" t="s">
        <v>53</v>
      </c>
      <c r="C52" s="42"/>
      <c r="D52" s="43"/>
      <c r="E52" s="10" t="s">
        <v>54</v>
      </c>
      <c r="F52" s="15">
        <v>5738.25</v>
      </c>
    </row>
    <row r="53" spans="1:7" s="8" customFormat="1">
      <c r="A53" s="3">
        <v>8</v>
      </c>
      <c r="B53" s="41" t="s">
        <v>55</v>
      </c>
      <c r="C53" s="42"/>
      <c r="D53" s="43"/>
      <c r="E53" s="10" t="s">
        <v>54</v>
      </c>
      <c r="F53" s="14">
        <v>22655.51</v>
      </c>
    </row>
    <row r="54" spans="1:7" s="8" customFormat="1">
      <c r="A54" s="3">
        <v>9</v>
      </c>
      <c r="B54" s="41" t="s">
        <v>65</v>
      </c>
      <c r="C54" s="42"/>
      <c r="D54" s="43"/>
      <c r="E54" s="16">
        <v>42401</v>
      </c>
      <c r="F54" s="14">
        <v>18290</v>
      </c>
    </row>
    <row r="55" spans="1:7" s="24" customFormat="1" ht="14.25">
      <c r="A55" s="4"/>
      <c r="B55" s="37" t="s">
        <v>56</v>
      </c>
      <c r="C55" s="38"/>
      <c r="D55" s="39"/>
      <c r="E55" s="40"/>
      <c r="F55" s="5">
        <f>SUM(F46:F54)</f>
        <v>185410.94</v>
      </c>
    </row>
    <row r="56" spans="1:7" s="8" customFormat="1"/>
    <row r="57" spans="1:7" s="8" customFormat="1">
      <c r="A57" s="22"/>
      <c r="B57" s="49" t="s">
        <v>57</v>
      </c>
      <c r="C57" s="49"/>
      <c r="E57" s="17">
        <v>5124.38</v>
      </c>
      <c r="G57" s="26"/>
    </row>
    <row r="58" spans="1:7" s="8" customFormat="1">
      <c r="B58" s="49" t="s">
        <v>82</v>
      </c>
      <c r="C58" s="49"/>
      <c r="E58" s="8">
        <v>1333</v>
      </c>
      <c r="G58" s="22"/>
    </row>
    <row r="59" spans="1:7" s="8" customFormat="1">
      <c r="B59" s="18" t="s">
        <v>58</v>
      </c>
      <c r="C59" s="19"/>
      <c r="D59" s="20"/>
      <c r="E59" s="21">
        <v>67694</v>
      </c>
      <c r="G59" s="22"/>
    </row>
    <row r="60" spans="1:7" s="8" customFormat="1">
      <c r="B60" s="8" t="s">
        <v>59</v>
      </c>
      <c r="D60" s="22"/>
      <c r="E60" s="23">
        <v>4800</v>
      </c>
    </row>
    <row r="61" spans="1:7" s="8" customFormat="1">
      <c r="B61" s="49" t="s">
        <v>67</v>
      </c>
      <c r="C61" s="49"/>
      <c r="E61" s="8">
        <v>2400</v>
      </c>
    </row>
    <row r="62" spans="1:7" s="8" customFormat="1">
      <c r="C62" s="24"/>
      <c r="D62" s="24" t="s">
        <v>56</v>
      </c>
      <c r="E62" s="25">
        <f>E61+E60+E59+E58+E57</f>
        <v>81351.38</v>
      </c>
    </row>
    <row r="63" spans="1:7" s="8" customFormat="1">
      <c r="B63" s="48" t="s">
        <v>60</v>
      </c>
      <c r="C63" s="48"/>
      <c r="E63" s="21">
        <v>106437.1</v>
      </c>
    </row>
    <row r="64" spans="1:7" s="8" customFormat="1">
      <c r="B64" s="8" t="s">
        <v>61</v>
      </c>
      <c r="E64" s="23">
        <v>4800</v>
      </c>
    </row>
    <row r="65" spans="1:7" s="8" customFormat="1">
      <c r="B65" s="48" t="s">
        <v>62</v>
      </c>
      <c r="C65" s="48"/>
      <c r="E65" s="21">
        <v>2759.29</v>
      </c>
    </row>
    <row r="66" spans="1:7" s="8" customFormat="1">
      <c r="D66" s="24" t="s">
        <v>56</v>
      </c>
      <c r="E66" s="25">
        <f>E65+E64+E63</f>
        <v>113996.39</v>
      </c>
    </row>
    <row r="67" spans="1:7" s="8" customFormat="1">
      <c r="B67" s="48" t="s">
        <v>64</v>
      </c>
      <c r="C67" s="48"/>
      <c r="D67" s="24"/>
      <c r="E67" s="21">
        <v>78763.45</v>
      </c>
    </row>
    <row r="68" spans="1:7" s="8" customFormat="1">
      <c r="B68" s="48" t="s">
        <v>71</v>
      </c>
      <c r="C68" s="48"/>
      <c r="D68" s="24"/>
      <c r="E68" s="21">
        <v>1560</v>
      </c>
    </row>
    <row r="69" spans="1:7" s="8" customFormat="1">
      <c r="B69" s="49" t="s">
        <v>72</v>
      </c>
      <c r="C69" s="49"/>
      <c r="D69" s="24"/>
      <c r="E69" s="21">
        <v>4800</v>
      </c>
    </row>
    <row r="70" spans="1:7" s="8" customFormat="1">
      <c r="D70" s="24" t="s">
        <v>56</v>
      </c>
      <c r="E70" s="25">
        <f>SUM(E67:E69)</f>
        <v>85123.45</v>
      </c>
    </row>
    <row r="71" spans="1:7" s="8" customFormat="1">
      <c r="A71" s="47" t="s">
        <v>81</v>
      </c>
      <c r="B71" s="47"/>
      <c r="C71" s="47"/>
      <c r="D71" s="47"/>
      <c r="E71" s="47"/>
      <c r="G71" s="26"/>
    </row>
    <row r="72" spans="1:7" s="8" customFormat="1">
      <c r="G72" s="22"/>
    </row>
    <row r="73" spans="1:7" s="8" customFormat="1">
      <c r="B73" s="22"/>
      <c r="D73" s="20"/>
      <c r="G73" s="22"/>
    </row>
    <row r="74" spans="1:7" s="8" customFormat="1">
      <c r="D74" s="22"/>
    </row>
    <row r="75" spans="1:7" s="8" customFormat="1"/>
    <row r="76" spans="1:7" s="8" customFormat="1"/>
    <row r="77" spans="1:7" s="8" customFormat="1"/>
    <row r="78" spans="1:7" s="8" customFormat="1"/>
    <row r="79" spans="1:7" s="8" customFormat="1"/>
    <row r="80" spans="1:7" s="8" customFormat="1"/>
    <row r="81" s="8" customFormat="1"/>
    <row r="82" s="8" customFormat="1"/>
    <row r="83" s="8" customFormat="1"/>
    <row r="84" s="8" customFormat="1"/>
    <row r="85" s="8" customFormat="1"/>
    <row r="86" s="8" customFormat="1"/>
    <row r="87" s="8" customFormat="1"/>
    <row r="88" s="8" customFormat="1"/>
    <row r="89" s="8" customFormat="1"/>
    <row r="90" s="8" customFormat="1"/>
    <row r="91" s="8" customFormat="1"/>
    <row r="92" s="8" customFormat="1"/>
    <row r="93" s="8" customFormat="1"/>
    <row r="94" s="8" customFormat="1"/>
    <row r="95" s="8" customFormat="1"/>
    <row r="96" s="8" customFormat="1"/>
    <row r="97" s="8" customFormat="1"/>
    <row r="98" s="8" customFormat="1"/>
    <row r="99" s="8" customFormat="1"/>
    <row r="100" s="8" customFormat="1"/>
    <row r="101" s="8" customFormat="1"/>
    <row r="102" s="8" customFormat="1"/>
    <row r="103" s="8" customFormat="1"/>
    <row r="104" s="8" customFormat="1"/>
    <row r="105" s="8" customFormat="1"/>
    <row r="106" s="8" customFormat="1"/>
    <row r="107" s="8" customFormat="1"/>
    <row r="108" s="8" customFormat="1"/>
    <row r="109" s="8" customFormat="1"/>
    <row r="110" s="8" customFormat="1"/>
    <row r="111" s="8" customFormat="1"/>
    <row r="112" s="8" customFormat="1"/>
    <row r="113" s="8" customFormat="1"/>
    <row r="114" s="8" customFormat="1"/>
    <row r="115" s="8" customFormat="1"/>
    <row r="116" s="8" customFormat="1"/>
    <row r="117" s="8" customFormat="1"/>
    <row r="118" s="8" customFormat="1"/>
    <row r="119" s="8" customFormat="1"/>
    <row r="120" s="8" customFormat="1"/>
    <row r="121" s="8" customFormat="1"/>
    <row r="122" s="8" customFormat="1"/>
    <row r="123" s="8" customFormat="1"/>
    <row r="124" s="8" customFormat="1"/>
    <row r="125" s="8" customFormat="1"/>
    <row r="126" s="8" customFormat="1"/>
    <row r="127" s="8" customFormat="1"/>
    <row r="128" s="8" customFormat="1"/>
    <row r="129" s="8" customFormat="1"/>
    <row r="130" s="8" customFormat="1"/>
    <row r="131" s="8" customFormat="1"/>
    <row r="132" s="8" customFormat="1"/>
    <row r="133" s="8" customFormat="1"/>
    <row r="134" s="8" customFormat="1"/>
    <row r="135" s="8" customFormat="1"/>
    <row r="136" s="8" customFormat="1"/>
    <row r="137" s="8" customFormat="1"/>
    <row r="138" s="8" customFormat="1"/>
    <row r="139" s="8" customFormat="1"/>
    <row r="140" s="8" customFormat="1"/>
    <row r="141" s="8" customFormat="1"/>
    <row r="142" s="8" customFormat="1"/>
    <row r="143" s="8" customFormat="1"/>
    <row r="144" s="8" customFormat="1"/>
    <row r="145" s="8" customFormat="1"/>
    <row r="146" s="8" customFormat="1"/>
    <row r="147" s="8" customFormat="1"/>
    <row r="148" s="8" customFormat="1"/>
    <row r="149" s="8" customFormat="1"/>
    <row r="150" s="8" customFormat="1"/>
    <row r="151" s="8" customFormat="1"/>
    <row r="152" s="8" customFormat="1"/>
    <row r="153" s="8" customFormat="1"/>
    <row r="154" s="8" customFormat="1"/>
    <row r="155" s="8" customFormat="1"/>
    <row r="156" s="8" customFormat="1"/>
    <row r="157" s="8" customFormat="1"/>
    <row r="158" s="8" customFormat="1"/>
    <row r="159" s="8" customFormat="1"/>
    <row r="160" s="8" customFormat="1"/>
    <row r="161" s="8" customFormat="1"/>
    <row r="162" s="8" customFormat="1"/>
    <row r="163" s="8" customFormat="1"/>
    <row r="164" s="8" customFormat="1"/>
    <row r="165" s="8" customFormat="1"/>
    <row r="166" s="8" customFormat="1"/>
    <row r="167" s="8" customFormat="1"/>
    <row r="168" s="8" customFormat="1"/>
    <row r="169" s="8" customFormat="1"/>
    <row r="170" s="8" customFormat="1"/>
    <row r="171" s="8" customFormat="1"/>
    <row r="172" s="8" customFormat="1"/>
    <row r="173" s="8" customFormat="1"/>
    <row r="174" s="8" customFormat="1"/>
    <row r="175" s="8" customFormat="1"/>
    <row r="176" s="8" customFormat="1"/>
    <row r="177" s="8" customFormat="1"/>
    <row r="178" s="8" customFormat="1"/>
    <row r="179" s="8" customFormat="1"/>
    <row r="180" s="8" customFormat="1"/>
    <row r="181" s="8" customFormat="1"/>
    <row r="182" s="8" customFormat="1"/>
    <row r="183" s="8" customFormat="1"/>
    <row r="184" s="8" customFormat="1"/>
    <row r="185" s="8" customFormat="1"/>
    <row r="186" s="8" customFormat="1"/>
  </sheetData>
  <mergeCells count="24">
    <mergeCell ref="B52:D52"/>
    <mergeCell ref="B58:C58"/>
    <mergeCell ref="B61:C61"/>
    <mergeCell ref="B63:C63"/>
    <mergeCell ref="B67:C67"/>
    <mergeCell ref="B68:C68"/>
    <mergeCell ref="B69:C69"/>
    <mergeCell ref="A71:E71"/>
    <mergeCell ref="B65:C65"/>
    <mergeCell ref="B53:D53"/>
    <mergeCell ref="B54:D54"/>
    <mergeCell ref="B57:C57"/>
    <mergeCell ref="C7:G7"/>
    <mergeCell ref="P1:V14"/>
    <mergeCell ref="A1:G1"/>
    <mergeCell ref="A3:F3"/>
    <mergeCell ref="A5:G5"/>
    <mergeCell ref="A6:H6"/>
    <mergeCell ref="B49:D49"/>
    <mergeCell ref="B50:D50"/>
    <mergeCell ref="B51:D51"/>
    <mergeCell ref="B45:D45"/>
    <mergeCell ref="B47:D47"/>
    <mergeCell ref="B48:D48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2017-07-04T10:21:01Z</dcterms:modified>
</cp:coreProperties>
</file>