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1" i="1"/>
  <c r="I27"/>
  <c r="I36"/>
  <c r="I34"/>
  <c r="I33"/>
  <c r="I22"/>
  <c r="F60"/>
  <c r="G33"/>
  <c r="I29"/>
  <c r="I24"/>
  <c r="G22"/>
  <c r="D70"/>
  <c r="F34"/>
  <c r="E34"/>
  <c r="F22"/>
  <c r="F37"/>
  <c r="E22"/>
  <c r="E37"/>
  <c r="H37"/>
</calcChain>
</file>

<file path=xl/sharedStrings.xml><?xml version="1.0" encoding="utf-8"?>
<sst xmlns="http://schemas.openxmlformats.org/spreadsheetml/2006/main" count="124" uniqueCount="110">
  <si>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</si>
  <si>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</si>
  <si>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</si>
  <si>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</si>
  <si>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</si>
  <si>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</si>
  <si>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</si>
  <si>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</si>
  <si>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</si>
  <si>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</si>
  <si>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</si>
  <si>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</si>
  <si>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</si>
  <si>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</si>
  <si>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</si>
  <si>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</si>
  <si>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r>
      <t>Начислено в 20__г.,руб.</t>
    </r>
    <r>
      <rPr>
        <b/>
        <sz val="8"/>
        <color indexed="8"/>
        <rFont val="Times New Roman"/>
        <family val="1"/>
        <charset val="204"/>
      </rPr>
      <t>(в отчетном году)</t>
    </r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</si>
  <si>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</si>
  <si>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</si>
  <si>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</si>
  <si>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</si>
  <si>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</si>
  <si>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</si>
  <si>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</si>
  <si>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</si>
  <si>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</si>
  <si>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</si>
  <si>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</si>
  <si>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</si>
  <si>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</si>
  <si>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</si>
  <si>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</si>
  <si>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</si>
  <si>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Тариф на ед.изм.</t>
  </si>
  <si>
    <r>
      <t xml:space="preserve">Сальдо  на  01.01.20__г.,руб </t>
    </r>
    <r>
      <rPr>
        <b/>
        <sz val="8"/>
        <color indexed="8"/>
        <rFont val="Times New Roman"/>
        <family val="1"/>
        <charset val="204"/>
      </rPr>
      <t>(дата начала отчетного периода)</t>
    </r>
  </si>
  <si>
    <r>
      <t xml:space="preserve">Оплачено насиленинем 20__г.,руб 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</si>
  <si>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Перечислено средств ресурсоснабжающим организациям  20_г., руб.                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</si>
  <si>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Сальдо на 01.01.20_г. руб </t>
    </r>
    <r>
      <rPr>
        <b/>
        <sz val="8"/>
        <color indexed="8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</si>
  <si>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потребителей на 01.01.20_г.,руб. </t>
    </r>
    <r>
      <rPr>
        <b/>
        <sz val="8"/>
        <color indexed="8"/>
        <rFont val="Times New Roman"/>
        <family val="1"/>
        <charset val="204"/>
      </rPr>
      <t>(дата начала года, следующего за отчетным)</t>
    </r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</si>
  <si>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</si>
  <si>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</si>
  <si>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(Ф.И.О.)</t>
  </si>
  <si>
    <t>___________________</t>
  </si>
  <si>
    <t>Котовского 4</t>
  </si>
  <si>
    <t>Наименование работ</t>
  </si>
  <si>
    <t>Срок выполнения работ</t>
  </si>
  <si>
    <t>Сумма</t>
  </si>
  <si>
    <t>Счет № 76</t>
  </si>
  <si>
    <t>Март</t>
  </si>
  <si>
    <t>Ремонтные работы по замене магистрали ХВС в подвале</t>
  </si>
  <si>
    <t>октябрь</t>
  </si>
  <si>
    <t>3.</t>
  </si>
  <si>
    <t>Ремонтные работы на стояках ХГВС</t>
  </si>
  <si>
    <t>4.</t>
  </si>
  <si>
    <t>Ремонтные работы на тепловом узле</t>
  </si>
  <si>
    <t>5.</t>
  </si>
  <si>
    <t>Ремонтные работы на стояках в подвале</t>
  </si>
  <si>
    <t>сентябрь</t>
  </si>
  <si>
    <t>6.</t>
  </si>
  <si>
    <t>Замена участка трубы ГВС в кв.25</t>
  </si>
  <si>
    <t>июль</t>
  </si>
  <si>
    <t>7.</t>
  </si>
  <si>
    <t>Ремонтные работы на полотенцесушителе в кв.25</t>
  </si>
  <si>
    <t>апрель</t>
  </si>
  <si>
    <t>8.</t>
  </si>
  <si>
    <t>Установка сведодиотных ламп в кабинах лифта в под.1 и 2</t>
  </si>
  <si>
    <t>июнь</t>
  </si>
  <si>
    <t>Итого:</t>
  </si>
  <si>
    <r>
      <t xml:space="preserve">Остаток средств на  01.01.2016г.,руб </t>
    </r>
    <r>
      <rPr>
        <b/>
        <sz val="8"/>
        <color indexed="8"/>
        <rFont val="Times New Roman"/>
        <family val="1"/>
        <charset val="204"/>
      </rPr>
      <t>(дата начала отчетного периода)</t>
    </r>
  </si>
  <si>
    <r>
      <t>Начислено в 2016г.,руб.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</si>
  <si>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Поступило средств в 2016г.,руб 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</si>
  <si>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Выполнены работы в 2016г., руб.                </t>
    </r>
    <r>
      <rPr>
        <b/>
        <sz val="8"/>
        <color indexed="8"/>
        <rFont val="Times New Roman"/>
        <family val="1"/>
        <charset val="204"/>
      </rPr>
      <t>(в отчетном году)</t>
    </r>
  </si>
  <si>
    <r>
      <t xml:space="preserve">Остаток средств на 01.01.2017г. руб </t>
    </r>
    <r>
      <rPr>
        <b/>
        <sz val="8"/>
        <color indexed="8"/>
        <rFont val="Times New Roman"/>
        <family val="1"/>
        <charset val="204"/>
      </rPr>
      <t>( дата начала года,следующего за отчетным)</t>
    </r>
  </si>
  <si>
    <r>
      <t xml:space="preserve">Задолженность собственников и нанимателей помещений на 01.01.2017г.,руб. </t>
    </r>
    <r>
      <rPr>
        <b/>
        <sz val="8"/>
        <color indexed="8"/>
        <rFont val="Times New Roman"/>
        <family val="1"/>
        <charset val="204"/>
      </rPr>
      <t>(дата начала года, следующего за отчетным)</t>
    </r>
  </si>
  <si>
    <t>Уборка пред.тер.</t>
  </si>
  <si>
    <t>Обсл.конс.элем.</t>
  </si>
  <si>
    <t>Обслужив. ОПУ</t>
  </si>
  <si>
    <t>1.5.</t>
  </si>
  <si>
    <t>Обслуж. Мусоропров.</t>
  </si>
  <si>
    <t>1.6.</t>
  </si>
  <si>
    <t>ТО дым. И вент.кан.</t>
  </si>
  <si>
    <t>Убока подъездов</t>
  </si>
  <si>
    <t>Вывоз мусора</t>
  </si>
  <si>
    <t>облс. Лифт</t>
  </si>
  <si>
    <t>Сан.обр-ка подвалов</t>
  </si>
  <si>
    <t>1.7.</t>
  </si>
  <si>
    <t>1.8.</t>
  </si>
  <si>
    <t>1.9.</t>
  </si>
  <si>
    <t>1.10.</t>
  </si>
  <si>
    <t>Приобретение инструмента для дворника</t>
  </si>
  <si>
    <t>Начислено</t>
  </si>
  <si>
    <t>Приобретение ПСС для посыпки</t>
  </si>
  <si>
    <t>Приобретение инструмента и моющего средства для убощицы</t>
  </si>
  <si>
    <t>Проверка тепловой системы 21.06.2016г.</t>
  </si>
  <si>
    <t xml:space="preserve">Убока мусопровода </t>
  </si>
  <si>
    <t>З/пл. дворника вместе с налогами</t>
  </si>
  <si>
    <t>Работа мастера по контролю за дворниками</t>
  </si>
  <si>
    <t>Вывоз мусора с предомовой территории , работа трактора в зимний период</t>
  </si>
  <si>
    <t>З/пл. уборщицы вместе с налогами</t>
  </si>
  <si>
    <t>Работа мастера по контролю за уборщицами</t>
  </si>
  <si>
    <t>2  299,41</t>
  </si>
  <si>
    <t>Диагностика лифт</t>
  </si>
  <si>
    <t>2,87(в.ч.нак.ртут.ламп)</t>
  </si>
  <si>
    <t>9.</t>
  </si>
  <si>
    <t>Монтаж дисперческой системы "Обь" пассажирских лифтов</t>
  </si>
  <si>
    <t>10.</t>
  </si>
  <si>
    <t>Замена аварийной проводки от ВРУ до ЩР</t>
  </si>
  <si>
    <t>декабрь</t>
  </si>
  <si>
    <t>ДОГОВОРА УПРАВЛЕНИЯ МНОГОКВАРТИРНЫМ ДОМОМ ЗА 2016 ГОД</t>
  </si>
  <si>
    <t>Исполнительный директор  С.А.Кожевникова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</si>
</sst>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4" fontId="5" fillId="2" borderId="0" xfId="0" applyNumberFormat="1" applyFont="1" applyFill="1"/>
    <xf numFmtId="0" fontId="5" fillId="3" borderId="0" xfId="0" applyFont="1" applyFill="1"/>
    <xf numFmtId="0" fontId="5" fillId="2" borderId="0" xfId="0" applyFont="1" applyFill="1"/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4" fontId="1" fillId="3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center" wrapText="1"/>
    </xf>
    <xf numFmtId="4" fontId="5" fillId="3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3" fontId="5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" fillId="0" borderId="6" xfId="0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4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2"/>
  <sheetViews>
    <sheetView tabSelected="1" topLeftCell="A18" zoomScale="90" zoomScaleNormal="90" workbookViewId="0">
      <selection activeCell="I28" sqref="A1:IV65536"/>
    </sheetView>
  </sheetViews>
  <sheetFormatPr defaultRowHeight="15"/>
  <cols>
    <col min="1" max="1" width="6.85546875" style="5" customWidth="1"/>
    <col min="2" max="2" width="68.140625" style="5" customWidth="1"/>
    <col min="3" max="3" width="13.140625" style="5" customWidth="1"/>
    <col min="4" max="4" width="16.28515625" style="5" customWidth="1"/>
    <col min="5" max="5" width="14" style="5" customWidth="1"/>
    <col min="6" max="6" width="13.28515625" style="5" customWidth="1"/>
    <col min="7" max="7" width="15.7109375" style="5" customWidth="1"/>
    <col min="8" max="8" width="15.42578125" style="5" customWidth="1"/>
    <col min="9" max="9" width="30.42578125" style="5" customWidth="1"/>
    <col min="10" max="10" width="9.5703125" style="5" bestFit="1" customWidth="1"/>
    <col min="11" max="16384" width="9.140625" style="5"/>
  </cols>
  <sheetData>
    <row r="1" spans="1:22">
      <c r="A1" s="59" t="s">
        <v>1</v>
      </c>
      <c r="B1" s="59"/>
      <c r="C1" s="59"/>
      <c r="D1" s="59"/>
      <c r="E1" s="59"/>
      <c r="F1" s="59"/>
      <c r="G1" s="59"/>
      <c r="P1" s="59"/>
      <c r="Q1" s="59"/>
      <c r="R1" s="59"/>
      <c r="S1" s="59"/>
      <c r="T1" s="59"/>
      <c r="U1" s="59"/>
      <c r="V1" s="59"/>
    </row>
    <row r="2" spans="1:22">
      <c r="P2" s="59"/>
      <c r="Q2" s="59"/>
      <c r="R2" s="59"/>
      <c r="S2" s="59"/>
      <c r="T2" s="59"/>
      <c r="U2" s="59"/>
      <c r="V2" s="59"/>
    </row>
    <row r="3" spans="1:22">
      <c r="A3" s="59" t="s">
        <v>2</v>
      </c>
      <c r="B3" s="59"/>
      <c r="C3" s="59"/>
      <c r="D3" s="59"/>
      <c r="E3" s="59"/>
      <c r="F3" s="59"/>
      <c r="P3" s="59"/>
      <c r="Q3" s="59"/>
      <c r="R3" s="59"/>
      <c r="S3" s="59"/>
      <c r="T3" s="59"/>
      <c r="U3" s="59"/>
      <c r="V3" s="59"/>
    </row>
    <row r="4" spans="1:22">
      <c r="P4" s="59"/>
      <c r="Q4" s="59"/>
      <c r="R4" s="59"/>
      <c r="S4" s="59"/>
      <c r="T4" s="59"/>
      <c r="U4" s="59"/>
      <c r="V4" s="59"/>
    </row>
    <row r="5" spans="1:22">
      <c r="A5" s="59" t="s">
        <v>0</v>
      </c>
      <c r="B5" s="59"/>
      <c r="C5" s="59"/>
      <c r="D5" s="59"/>
      <c r="E5" s="59"/>
      <c r="F5" s="59"/>
      <c r="G5" s="59"/>
      <c r="P5" s="59"/>
      <c r="Q5" s="59"/>
      <c r="R5" s="59"/>
      <c r="S5" s="59"/>
      <c r="T5" s="59"/>
      <c r="U5" s="59"/>
      <c r="V5" s="59"/>
    </row>
    <row r="6" spans="1:22">
      <c r="A6" s="59" t="s">
        <v>108</v>
      </c>
      <c r="B6" s="59"/>
      <c r="C6" s="59"/>
      <c r="D6" s="59"/>
      <c r="E6" s="59"/>
      <c r="F6" s="59"/>
      <c r="G6" s="59"/>
      <c r="H6" s="59"/>
      <c r="P6" s="59"/>
      <c r="Q6" s="59"/>
      <c r="R6" s="59"/>
      <c r="S6" s="59"/>
      <c r="T6" s="59"/>
      <c r="U6" s="59"/>
      <c r="V6" s="59"/>
    </row>
    <row r="7" spans="1:22">
      <c r="C7" s="59" t="s">
        <v>3</v>
      </c>
      <c r="D7" s="59"/>
      <c r="E7" s="59"/>
      <c r="F7" s="59"/>
      <c r="G7" s="59"/>
      <c r="P7" s="59"/>
      <c r="Q7" s="59"/>
      <c r="R7" s="59"/>
      <c r="S7" s="59"/>
      <c r="T7" s="59"/>
      <c r="U7" s="59"/>
      <c r="V7" s="59"/>
    </row>
    <row r="8" spans="1:22">
      <c r="A8" s="6" t="s">
        <v>5</v>
      </c>
      <c r="B8" s="6"/>
      <c r="C8" s="6"/>
      <c r="D8" s="7" t="s">
        <v>43</v>
      </c>
      <c r="E8" s="6"/>
      <c r="F8" s="6"/>
      <c r="G8" s="6"/>
      <c r="P8" s="59"/>
      <c r="Q8" s="59"/>
      <c r="R8" s="59"/>
      <c r="S8" s="59"/>
      <c r="T8" s="59"/>
      <c r="U8" s="59"/>
      <c r="V8" s="59"/>
    </row>
    <row r="9" spans="1:22">
      <c r="P9" s="59"/>
      <c r="Q9" s="59"/>
      <c r="R9" s="59"/>
      <c r="S9" s="59"/>
      <c r="T9" s="59"/>
      <c r="U9" s="59"/>
      <c r="V9" s="59"/>
    </row>
    <row r="10" spans="1:22">
      <c r="A10" s="6" t="s">
        <v>4</v>
      </c>
      <c r="B10" s="6"/>
      <c r="C10" s="6"/>
      <c r="D10" s="6"/>
      <c r="E10" s="8">
        <v>3839.7</v>
      </c>
      <c r="F10" s="6" t="s">
        <v>6</v>
      </c>
      <c r="P10" s="59"/>
      <c r="Q10" s="59"/>
      <c r="R10" s="59"/>
      <c r="S10" s="59"/>
      <c r="T10" s="59"/>
      <c r="U10" s="59"/>
      <c r="V10" s="59"/>
    </row>
    <row r="11" spans="1:22">
      <c r="A11" s="5" t="s">
        <v>7</v>
      </c>
      <c r="P11" s="59"/>
      <c r="Q11" s="59"/>
      <c r="R11" s="59"/>
      <c r="S11" s="59"/>
      <c r="T11" s="59"/>
      <c r="U11" s="59"/>
      <c r="V11" s="59"/>
    </row>
    <row r="12" spans="1:22">
      <c r="A12" s="5" t="s">
        <v>8</v>
      </c>
      <c r="F12" s="9">
        <v>3839.7</v>
      </c>
      <c r="G12" s="5" t="s">
        <v>6</v>
      </c>
      <c r="P12" s="59"/>
      <c r="Q12" s="59"/>
      <c r="R12" s="59"/>
      <c r="S12" s="59"/>
      <c r="T12" s="59"/>
      <c r="U12" s="59"/>
      <c r="V12" s="59"/>
    </row>
    <row r="13" spans="1:22">
      <c r="A13" s="5" t="s">
        <v>9</v>
      </c>
      <c r="D13" s="10"/>
      <c r="H13" s="11"/>
      <c r="I13" s="5" t="s">
        <v>6</v>
      </c>
      <c r="P13" s="59"/>
      <c r="Q13" s="59"/>
      <c r="R13" s="59"/>
      <c r="S13" s="59"/>
      <c r="T13" s="59"/>
      <c r="U13" s="59"/>
      <c r="V13" s="59"/>
    </row>
    <row r="14" spans="1:22">
      <c r="P14" s="59"/>
      <c r="Q14" s="59"/>
      <c r="R14" s="59"/>
      <c r="S14" s="59"/>
      <c r="T14" s="59"/>
      <c r="U14" s="59"/>
      <c r="V14" s="59"/>
    </row>
    <row r="16" spans="1:22">
      <c r="C16" s="5" t="s">
        <v>10</v>
      </c>
    </row>
    <row r="17" spans="1:9">
      <c r="B17" s="5" t="s">
        <v>11</v>
      </c>
    </row>
    <row r="18" spans="1:9">
      <c r="D18" s="5" t="s">
        <v>12</v>
      </c>
    </row>
    <row r="20" spans="1:9" ht="85.5">
      <c r="A20" s="1" t="s">
        <v>13</v>
      </c>
      <c r="B20" s="2" t="s">
        <v>14</v>
      </c>
      <c r="C20" s="2" t="s">
        <v>15</v>
      </c>
      <c r="D20" s="2" t="s">
        <v>68</v>
      </c>
      <c r="E20" s="2" t="s">
        <v>69</v>
      </c>
      <c r="F20" s="2" t="s">
        <v>70</v>
      </c>
      <c r="G20" s="2" t="s">
        <v>71</v>
      </c>
      <c r="H20" s="2" t="s">
        <v>72</v>
      </c>
      <c r="I20" s="2" t="s">
        <v>73</v>
      </c>
    </row>
    <row r="21" spans="1:9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9</v>
      </c>
    </row>
    <row r="22" spans="1:9" s="18" customFormat="1" ht="14.25">
      <c r="A22" s="13" t="s">
        <v>17</v>
      </c>
      <c r="B22" s="13" t="s">
        <v>22</v>
      </c>
      <c r="C22" s="14">
        <v>17.87</v>
      </c>
      <c r="D22" s="15"/>
      <c r="E22" s="16">
        <f>E23+E24+E25+E26+E27+E28+E29+E30+E31+E32</f>
        <v>685616.14999999991</v>
      </c>
      <c r="F22" s="16">
        <f>F23+F24+F25+F26+F27+F28+F29+F30+F31+F32</f>
        <v>616167.56000000006</v>
      </c>
      <c r="G22" s="15">
        <f>G23+G24+G25+G26+G27+G28+G29+G30+G31+G32</f>
        <v>677121.99</v>
      </c>
      <c r="H22" s="17">
        <v>-69448.59</v>
      </c>
      <c r="I22" s="15">
        <f>G22-F22</f>
        <v>60954.429999999935</v>
      </c>
    </row>
    <row r="23" spans="1:9" s="25" customFormat="1">
      <c r="A23" s="19" t="s">
        <v>18</v>
      </c>
      <c r="B23" s="20" t="s">
        <v>23</v>
      </c>
      <c r="C23" s="21">
        <v>4.3499999999999996</v>
      </c>
      <c r="D23" s="22"/>
      <c r="E23" s="23">
        <v>166899.24</v>
      </c>
      <c r="F23" s="23">
        <v>149993.24</v>
      </c>
      <c r="G23" s="22">
        <v>166899.24</v>
      </c>
      <c r="H23" s="24">
        <v>-16906</v>
      </c>
      <c r="I23" s="20"/>
    </row>
    <row r="24" spans="1:9" s="25" customFormat="1">
      <c r="A24" s="20" t="s">
        <v>19</v>
      </c>
      <c r="B24" s="20" t="s">
        <v>74</v>
      </c>
      <c r="C24" s="21">
        <v>1</v>
      </c>
      <c r="D24" s="22"/>
      <c r="E24" s="23">
        <v>38366.9</v>
      </c>
      <c r="F24" s="23">
        <v>34480.58</v>
      </c>
      <c r="G24" s="22">
        <v>55351.9</v>
      </c>
      <c r="H24" s="24">
        <v>-3886.32</v>
      </c>
      <c r="I24" s="22">
        <f>E24-G24</f>
        <v>-16985</v>
      </c>
    </row>
    <row r="25" spans="1:9" s="25" customFormat="1">
      <c r="A25" s="20" t="s">
        <v>20</v>
      </c>
      <c r="B25" s="20" t="s">
        <v>75</v>
      </c>
      <c r="C25" s="21">
        <v>2.64</v>
      </c>
      <c r="D25" s="22"/>
      <c r="E25" s="23">
        <v>101289.05</v>
      </c>
      <c r="F25" s="23">
        <v>91029.2</v>
      </c>
      <c r="G25" s="22">
        <v>101289.05</v>
      </c>
      <c r="H25" s="24">
        <v>-10259.85</v>
      </c>
      <c r="I25" s="20"/>
    </row>
    <row r="26" spans="1:9" s="25" customFormat="1">
      <c r="A26" s="20" t="s">
        <v>21</v>
      </c>
      <c r="B26" s="20" t="s">
        <v>76</v>
      </c>
      <c r="C26" s="21">
        <v>0.12</v>
      </c>
      <c r="D26" s="22"/>
      <c r="E26" s="23">
        <v>4602.5600000000004</v>
      </c>
      <c r="F26" s="23">
        <v>4136.4799999999996</v>
      </c>
      <c r="G26" s="22">
        <v>4602.5600000000004</v>
      </c>
      <c r="H26" s="24">
        <v>-466.08</v>
      </c>
      <c r="I26" s="20"/>
    </row>
    <row r="27" spans="1:9" s="25" customFormat="1">
      <c r="A27" s="20" t="s">
        <v>77</v>
      </c>
      <c r="B27" s="20" t="s">
        <v>78</v>
      </c>
      <c r="C27" s="21">
        <v>1.37</v>
      </c>
      <c r="D27" s="22"/>
      <c r="E27" s="23">
        <v>52562.3</v>
      </c>
      <c r="F27" s="23">
        <v>47238.02</v>
      </c>
      <c r="G27" s="22">
        <v>48368.06</v>
      </c>
      <c r="H27" s="24">
        <v>-5324.28</v>
      </c>
      <c r="I27" s="22">
        <f>E27-G27</f>
        <v>4194.2400000000052</v>
      </c>
    </row>
    <row r="28" spans="1:9" s="25" customFormat="1">
      <c r="A28" s="20" t="s">
        <v>79</v>
      </c>
      <c r="B28" s="20" t="s">
        <v>80</v>
      </c>
      <c r="C28" s="21">
        <v>0.28000000000000003</v>
      </c>
      <c r="D28" s="22"/>
      <c r="E28" s="23">
        <v>10742.7</v>
      </c>
      <c r="F28" s="23">
        <v>9654.59</v>
      </c>
      <c r="G28" s="26">
        <v>10742.7</v>
      </c>
      <c r="H28" s="24">
        <v>-1088.1099999999999</v>
      </c>
      <c r="I28" s="20"/>
    </row>
    <row r="29" spans="1:9" s="25" customFormat="1">
      <c r="A29" s="20" t="s">
        <v>85</v>
      </c>
      <c r="B29" s="20" t="s">
        <v>81</v>
      </c>
      <c r="C29" s="21">
        <v>0.97</v>
      </c>
      <c r="D29" s="22"/>
      <c r="E29" s="23">
        <v>37215.54</v>
      </c>
      <c r="F29" s="23">
        <v>33445.81</v>
      </c>
      <c r="G29" s="22">
        <v>42271.6</v>
      </c>
      <c r="H29" s="24">
        <v>-3769.73</v>
      </c>
      <c r="I29" s="22">
        <f>E29-G29</f>
        <v>-5056.0599999999977</v>
      </c>
    </row>
    <row r="30" spans="1:9" s="25" customFormat="1" ht="30">
      <c r="A30" s="20" t="s">
        <v>86</v>
      </c>
      <c r="B30" s="20" t="s">
        <v>82</v>
      </c>
      <c r="C30" s="21" t="s">
        <v>102</v>
      </c>
      <c r="D30" s="22"/>
      <c r="E30" s="23">
        <v>110111.55</v>
      </c>
      <c r="F30" s="23">
        <v>98957.9</v>
      </c>
      <c r="G30" s="22">
        <v>110111.55</v>
      </c>
      <c r="H30" s="24">
        <v>-11153.65</v>
      </c>
      <c r="I30" s="20"/>
    </row>
    <row r="31" spans="1:9" s="25" customFormat="1">
      <c r="A31" s="20" t="s">
        <v>87</v>
      </c>
      <c r="B31" s="20" t="s">
        <v>83</v>
      </c>
      <c r="C31" s="21">
        <v>4.2</v>
      </c>
      <c r="D31" s="22"/>
      <c r="E31" s="23">
        <v>161140.98000000001</v>
      </c>
      <c r="F31" s="23">
        <v>144818.45000000001</v>
      </c>
      <c r="G31" s="26">
        <v>134800</v>
      </c>
      <c r="H31" s="24">
        <v>-16322.53</v>
      </c>
      <c r="I31" s="22">
        <f>E31-G31</f>
        <v>26340.98000000001</v>
      </c>
    </row>
    <row r="32" spans="1:9" s="25" customFormat="1">
      <c r="A32" s="20" t="s">
        <v>88</v>
      </c>
      <c r="B32" s="20" t="s">
        <v>84</v>
      </c>
      <c r="C32" s="21">
        <v>7.0000000000000007E-2</v>
      </c>
      <c r="D32" s="22"/>
      <c r="E32" s="23">
        <v>2685.33</v>
      </c>
      <c r="F32" s="23">
        <v>2413.29</v>
      </c>
      <c r="G32" s="22">
        <v>2685.33</v>
      </c>
      <c r="H32" s="24">
        <v>-272.04000000000002</v>
      </c>
      <c r="I32" s="20"/>
    </row>
    <row r="33" spans="1:9" s="18" customFormat="1" ht="14.25">
      <c r="A33" s="13" t="s">
        <v>24</v>
      </c>
      <c r="B33" s="13" t="s">
        <v>25</v>
      </c>
      <c r="C33" s="14">
        <v>7.47</v>
      </c>
      <c r="D33" s="15"/>
      <c r="E33" s="15">
        <v>286600.39</v>
      </c>
      <c r="F33" s="16">
        <v>257569.62</v>
      </c>
      <c r="G33" s="15">
        <f>G34+G35</f>
        <v>214839.43</v>
      </c>
      <c r="H33" s="17">
        <v>-29030.77</v>
      </c>
      <c r="I33" s="15">
        <f>G33-E33</f>
        <v>-71760.960000000021</v>
      </c>
    </row>
    <row r="34" spans="1:9" s="25" customFormat="1" ht="30">
      <c r="A34" s="20" t="s">
        <v>26</v>
      </c>
      <c r="B34" s="20" t="s">
        <v>27</v>
      </c>
      <c r="C34" s="21">
        <v>5.51</v>
      </c>
      <c r="D34" s="22"/>
      <c r="E34" s="22">
        <f>E33-E35</f>
        <v>268568.3</v>
      </c>
      <c r="F34" s="22">
        <f>F33-F35</f>
        <v>241364.08</v>
      </c>
      <c r="G34" s="22">
        <v>196807.34</v>
      </c>
      <c r="H34" s="24">
        <v>-27204.22</v>
      </c>
      <c r="I34" s="22">
        <f>G34-E34</f>
        <v>-71760.959999999992</v>
      </c>
    </row>
    <row r="35" spans="1:9" s="25" customFormat="1">
      <c r="A35" s="20" t="s">
        <v>28</v>
      </c>
      <c r="B35" s="20" t="s">
        <v>23</v>
      </c>
      <c r="C35" s="21">
        <v>1.96</v>
      </c>
      <c r="D35" s="22"/>
      <c r="E35" s="22">
        <v>18032.09</v>
      </c>
      <c r="F35" s="22">
        <v>16205.54</v>
      </c>
      <c r="G35" s="22">
        <v>18032.09</v>
      </c>
      <c r="H35" s="24">
        <v>-1826.55</v>
      </c>
      <c r="I35" s="20"/>
    </row>
    <row r="36" spans="1:9" s="18" customFormat="1" ht="14.25">
      <c r="A36" s="13"/>
      <c r="B36" s="13" t="s">
        <v>29</v>
      </c>
      <c r="C36" s="14"/>
      <c r="D36" s="13"/>
      <c r="E36" s="13"/>
      <c r="F36" s="13"/>
      <c r="G36" s="13"/>
      <c r="H36" s="27"/>
      <c r="I36" s="15">
        <f>I33+I31+I29+I27+I24+I22</f>
        <v>-2312.3700000000681</v>
      </c>
    </row>
    <row r="37" spans="1:9" s="25" customFormat="1">
      <c r="A37" s="20"/>
      <c r="B37" s="20" t="s">
        <v>30</v>
      </c>
      <c r="C37" s="20"/>
      <c r="D37" s="22"/>
      <c r="E37" s="22">
        <f>E33+E22</f>
        <v>972216.53999999992</v>
      </c>
      <c r="F37" s="22">
        <f>F33+F22</f>
        <v>873737.18</v>
      </c>
      <c r="G37" s="22">
        <v>861277.03</v>
      </c>
      <c r="H37" s="24">
        <f>F37-E37</f>
        <v>-98479.35999999987</v>
      </c>
      <c r="I37" s="22"/>
    </row>
    <row r="38" spans="1:9" s="25" customFormat="1">
      <c r="A38" s="20"/>
      <c r="B38" s="20" t="s">
        <v>31</v>
      </c>
      <c r="C38" s="20"/>
      <c r="D38" s="20"/>
      <c r="E38" s="20"/>
      <c r="F38" s="20"/>
      <c r="G38" s="20"/>
      <c r="H38" s="20"/>
      <c r="I38" s="20"/>
    </row>
    <row r="39" spans="1:9" s="25" customFormat="1"/>
    <row r="40" spans="1:9" s="25" customFormat="1"/>
    <row r="41" spans="1:9" s="25" customFormat="1" ht="96">
      <c r="A41" s="1" t="s">
        <v>13</v>
      </c>
      <c r="B41" s="2" t="s">
        <v>32</v>
      </c>
      <c r="C41" s="2" t="s">
        <v>33</v>
      </c>
      <c r="D41" s="2" t="s">
        <v>34</v>
      </c>
      <c r="E41" s="2" t="s">
        <v>16</v>
      </c>
      <c r="F41" s="2" t="s">
        <v>35</v>
      </c>
      <c r="G41" s="2" t="s">
        <v>36</v>
      </c>
      <c r="H41" s="2" t="s">
        <v>37</v>
      </c>
      <c r="I41" s="2" t="s">
        <v>38</v>
      </c>
    </row>
    <row r="42" spans="1:9" s="25" customFormat="1">
      <c r="A42" s="20" t="s">
        <v>17</v>
      </c>
      <c r="B42" s="20"/>
      <c r="C42" s="20"/>
      <c r="D42" s="20"/>
      <c r="E42" s="20"/>
      <c r="F42" s="20"/>
      <c r="G42" s="20"/>
      <c r="H42" s="20"/>
      <c r="I42" s="20"/>
    </row>
    <row r="43" spans="1:9" s="25" customFormat="1">
      <c r="A43" s="20" t="s">
        <v>24</v>
      </c>
      <c r="B43" s="20"/>
      <c r="C43" s="20"/>
      <c r="D43" s="20"/>
      <c r="E43" s="20"/>
      <c r="F43" s="20"/>
      <c r="G43" s="20"/>
      <c r="H43" s="20"/>
      <c r="I43" s="20"/>
    </row>
    <row r="44" spans="1:9" s="25" customFormat="1"/>
    <row r="45" spans="1:9" s="25" customFormat="1">
      <c r="C45" s="28" t="s">
        <v>39</v>
      </c>
      <c r="D45" s="29"/>
    </row>
    <row r="46" spans="1:9" s="25" customFormat="1">
      <c r="C46" s="28"/>
      <c r="D46" s="28" t="s">
        <v>40</v>
      </c>
    </row>
    <row r="47" spans="1:9" s="25" customFormat="1"/>
    <row r="48" spans="1:9" s="25" customFormat="1" ht="45">
      <c r="A48" s="30" t="s">
        <v>13</v>
      </c>
      <c r="B48" s="55" t="s">
        <v>44</v>
      </c>
      <c r="C48" s="56"/>
      <c r="D48" s="57"/>
      <c r="E48" s="30" t="s">
        <v>45</v>
      </c>
      <c r="F48" s="30" t="s">
        <v>46</v>
      </c>
    </row>
    <row r="49" spans="1:6" s="25" customFormat="1">
      <c r="A49" s="30" t="s">
        <v>17</v>
      </c>
      <c r="B49" s="58" t="s">
        <v>47</v>
      </c>
      <c r="C49" s="58"/>
      <c r="D49" s="58"/>
      <c r="E49" s="31" t="s">
        <v>48</v>
      </c>
      <c r="F49" s="32">
        <v>2333.4</v>
      </c>
    </row>
    <row r="50" spans="1:6" s="25" customFormat="1">
      <c r="A50" s="33" t="s">
        <v>24</v>
      </c>
      <c r="B50" s="50" t="s">
        <v>49</v>
      </c>
      <c r="C50" s="50"/>
      <c r="D50" s="50"/>
      <c r="E50" s="34" t="s">
        <v>50</v>
      </c>
      <c r="F50" s="35">
        <v>68016.350000000006</v>
      </c>
    </row>
    <row r="51" spans="1:6" s="25" customFormat="1">
      <c r="A51" s="33" t="s">
        <v>51</v>
      </c>
      <c r="B51" s="50" t="s">
        <v>52</v>
      </c>
      <c r="C51" s="50"/>
      <c r="D51" s="50"/>
      <c r="E51" s="34" t="s">
        <v>50</v>
      </c>
      <c r="F51" s="35">
        <v>1558.68</v>
      </c>
    </row>
    <row r="52" spans="1:6" s="25" customFormat="1">
      <c r="A52" s="33" t="s">
        <v>53</v>
      </c>
      <c r="B52" s="50" t="s">
        <v>54</v>
      </c>
      <c r="C52" s="50"/>
      <c r="D52" s="50"/>
      <c r="E52" s="34" t="s">
        <v>50</v>
      </c>
      <c r="F52" s="35">
        <v>41259.24</v>
      </c>
    </row>
    <row r="53" spans="1:6" s="25" customFormat="1">
      <c r="A53" s="33" t="s">
        <v>55</v>
      </c>
      <c r="B53" s="50" t="s">
        <v>56</v>
      </c>
      <c r="C53" s="50"/>
      <c r="D53" s="50"/>
      <c r="E53" s="34" t="s">
        <v>57</v>
      </c>
      <c r="F53" s="35">
        <v>1016.76</v>
      </c>
    </row>
    <row r="54" spans="1:6" s="25" customFormat="1">
      <c r="A54" s="33" t="s">
        <v>58</v>
      </c>
      <c r="B54" s="50" t="s">
        <v>59</v>
      </c>
      <c r="C54" s="50"/>
      <c r="D54" s="50"/>
      <c r="E54" s="34" t="s">
        <v>60</v>
      </c>
      <c r="F54" s="35">
        <v>1590.33</v>
      </c>
    </row>
    <row r="55" spans="1:6" s="25" customFormat="1">
      <c r="A55" s="33" t="s">
        <v>61</v>
      </c>
      <c r="B55" s="50" t="s">
        <v>62</v>
      </c>
      <c r="C55" s="50"/>
      <c r="D55" s="50"/>
      <c r="E55" s="34" t="s">
        <v>63</v>
      </c>
      <c r="F55" s="33">
        <v>674.26</v>
      </c>
    </row>
    <row r="56" spans="1:6" s="25" customFormat="1">
      <c r="A56" s="33" t="s">
        <v>64</v>
      </c>
      <c r="B56" s="36" t="s">
        <v>104</v>
      </c>
      <c r="C56" s="36"/>
      <c r="D56" s="36"/>
      <c r="E56" s="34" t="s">
        <v>66</v>
      </c>
      <c r="F56" s="35">
        <v>69735.320000000007</v>
      </c>
    </row>
    <row r="57" spans="1:6" s="25" customFormat="1">
      <c r="A57" s="33" t="s">
        <v>103</v>
      </c>
      <c r="B57" s="36" t="s">
        <v>106</v>
      </c>
      <c r="C57" s="36"/>
      <c r="D57" s="36"/>
      <c r="E57" s="34" t="s">
        <v>107</v>
      </c>
      <c r="F57" s="35">
        <v>10159.780000000001</v>
      </c>
    </row>
    <row r="58" spans="1:6" s="25" customFormat="1">
      <c r="A58" s="37" t="s">
        <v>105</v>
      </c>
      <c r="B58" s="54" t="s">
        <v>65</v>
      </c>
      <c r="C58" s="54"/>
      <c r="D58" s="54"/>
      <c r="E58" s="38" t="s">
        <v>66</v>
      </c>
      <c r="F58" s="37">
        <v>463.22</v>
      </c>
    </row>
    <row r="59" spans="1:6" s="25" customFormat="1">
      <c r="A59" s="34"/>
      <c r="B59" s="36"/>
      <c r="C59" s="36"/>
      <c r="D59" s="36"/>
      <c r="E59" s="34"/>
      <c r="F59" s="33"/>
    </row>
    <row r="60" spans="1:6" s="18" customFormat="1" ht="14.25">
      <c r="A60" s="51" t="s">
        <v>67</v>
      </c>
      <c r="B60" s="52"/>
      <c r="C60" s="52"/>
      <c r="D60" s="53"/>
      <c r="E60" s="39"/>
      <c r="F60" s="40">
        <f>F58+F57+F56+F55+F54+F53+F52+F51+F50+F49</f>
        <v>196807.34</v>
      </c>
    </row>
    <row r="61" spans="1:6" s="25" customFormat="1">
      <c r="A61" s="41"/>
      <c r="B61" s="41"/>
      <c r="C61" s="41"/>
      <c r="D61" s="41"/>
      <c r="E61" s="41"/>
      <c r="F61" s="41"/>
    </row>
    <row r="62" spans="1:6" s="25" customFormat="1">
      <c r="A62" s="42"/>
      <c r="B62" s="42"/>
      <c r="C62" s="42"/>
      <c r="D62" s="42"/>
      <c r="E62" s="43" t="s">
        <v>90</v>
      </c>
      <c r="F62" s="42"/>
    </row>
    <row r="63" spans="1:6" s="25" customFormat="1">
      <c r="A63" s="42"/>
      <c r="B63" s="42"/>
      <c r="C63" s="42"/>
      <c r="D63" s="42"/>
      <c r="E63" s="42"/>
      <c r="F63" s="42"/>
    </row>
    <row r="64" spans="1:6" s="25" customFormat="1" ht="15.75">
      <c r="B64" s="3" t="s">
        <v>95</v>
      </c>
      <c r="C64" s="3"/>
      <c r="D64" s="44">
        <v>36492.720000000001</v>
      </c>
    </row>
    <row r="65" spans="1:7" s="25" customFormat="1" ht="15.75">
      <c r="B65" s="3" t="s">
        <v>89</v>
      </c>
      <c r="C65" s="3"/>
      <c r="D65" s="44">
        <v>5124.38</v>
      </c>
    </row>
    <row r="66" spans="1:7" s="25" customFormat="1" ht="15.75">
      <c r="B66" s="3" t="s">
        <v>91</v>
      </c>
      <c r="C66" s="3"/>
      <c r="D66" s="44">
        <v>2024.8</v>
      </c>
    </row>
    <row r="67" spans="1:7" s="25" customFormat="1" ht="15.75">
      <c r="B67" s="3" t="s">
        <v>96</v>
      </c>
      <c r="C67" s="3"/>
      <c r="D67" s="44">
        <v>5000</v>
      </c>
    </row>
    <row r="68" spans="1:7" s="25" customFormat="1" ht="15.75">
      <c r="B68" s="3"/>
      <c r="C68" s="3"/>
      <c r="D68" s="44"/>
    </row>
    <row r="69" spans="1:7" s="25" customFormat="1" ht="31.5">
      <c r="B69" s="3" t="s">
        <v>97</v>
      </c>
      <c r="C69" s="3"/>
      <c r="D69" s="44">
        <v>6710</v>
      </c>
    </row>
    <row r="70" spans="1:7" s="18" customFormat="1" ht="15.75">
      <c r="B70" s="4" t="s">
        <v>67</v>
      </c>
      <c r="C70" s="4"/>
      <c r="D70" s="45">
        <f>D69+D68+D67+D66+D65+D64</f>
        <v>55351.9</v>
      </c>
    </row>
    <row r="71" spans="1:7" s="25" customFormat="1" ht="15.75">
      <c r="B71" s="3" t="s">
        <v>98</v>
      </c>
      <c r="C71" s="3"/>
      <c r="D71" s="44">
        <v>34972.19</v>
      </c>
    </row>
    <row r="72" spans="1:7" s="25" customFormat="1" ht="15.75">
      <c r="B72" s="3" t="s">
        <v>99</v>
      </c>
      <c r="C72" s="3"/>
      <c r="D72" s="44">
        <v>5000</v>
      </c>
    </row>
    <row r="73" spans="1:7" s="25" customFormat="1" ht="15.75">
      <c r="B73" s="3" t="s">
        <v>92</v>
      </c>
      <c r="D73" s="46" t="s">
        <v>100</v>
      </c>
    </row>
    <row r="74" spans="1:7" s="18" customFormat="1" ht="15.75">
      <c r="B74" s="4" t="s">
        <v>67</v>
      </c>
      <c r="D74" s="47">
        <v>42271.6</v>
      </c>
    </row>
    <row r="75" spans="1:7" s="25" customFormat="1" ht="15.75">
      <c r="B75" s="3" t="s">
        <v>94</v>
      </c>
      <c r="D75" s="48">
        <v>48368.06</v>
      </c>
    </row>
    <row r="76" spans="1:7" s="25" customFormat="1" ht="15.75">
      <c r="B76" s="3"/>
      <c r="D76" s="49"/>
    </row>
    <row r="77" spans="1:7" s="25" customFormat="1">
      <c r="B77" s="25" t="s">
        <v>93</v>
      </c>
      <c r="D77" s="48">
        <v>48210.71</v>
      </c>
    </row>
    <row r="78" spans="1:7" s="25" customFormat="1">
      <c r="B78" s="25" t="s">
        <v>101</v>
      </c>
      <c r="D78" s="48">
        <v>134800</v>
      </c>
    </row>
    <row r="79" spans="1:7" s="25" customFormat="1"/>
    <row r="80" spans="1:7" s="25" customFormat="1">
      <c r="A80" s="6" t="s">
        <v>109</v>
      </c>
      <c r="E80" s="6"/>
      <c r="G80" s="29"/>
    </row>
    <row r="81" spans="2:7" s="25" customFormat="1">
      <c r="G81" s="6"/>
    </row>
    <row r="82" spans="2:7" s="25" customFormat="1">
      <c r="B82" s="6" t="s">
        <v>42</v>
      </c>
      <c r="D82" s="28"/>
      <c r="G82" s="6"/>
    </row>
    <row r="83" spans="2:7" s="25" customFormat="1">
      <c r="B83" s="25" t="s">
        <v>41</v>
      </c>
      <c r="D83" s="6"/>
    </row>
    <row r="84" spans="2:7" s="25" customFormat="1"/>
    <row r="85" spans="2:7" s="25" customFormat="1"/>
    <row r="86" spans="2:7" s="25" customFormat="1"/>
    <row r="87" spans="2:7" s="25" customFormat="1"/>
    <row r="88" spans="2:7" s="25" customFormat="1"/>
    <row r="89" spans="2:7" s="25" customFormat="1"/>
    <row r="90" spans="2:7" s="25" customFormat="1"/>
    <row r="91" spans="2:7" s="25" customFormat="1"/>
    <row r="92" spans="2:7" s="25" customFormat="1"/>
    <row r="93" spans="2:7" s="25" customFormat="1"/>
    <row r="94" spans="2:7" s="25" customFormat="1"/>
    <row r="95" spans="2:7" s="25" customFormat="1"/>
    <row r="96" spans="2:7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</sheetData>
  <mergeCells count="16">
    <mergeCell ref="B48:D48"/>
    <mergeCell ref="B49:D49"/>
    <mergeCell ref="B50:D50"/>
    <mergeCell ref="B51:D51"/>
    <mergeCell ref="C7:G7"/>
    <mergeCell ref="P1:V14"/>
    <mergeCell ref="A1:G1"/>
    <mergeCell ref="A3:F3"/>
    <mergeCell ref="A5:G5"/>
    <mergeCell ref="A6:H6"/>
    <mergeCell ref="B52:D52"/>
    <mergeCell ref="A60:D60"/>
    <mergeCell ref="B53:D53"/>
    <mergeCell ref="B54:D54"/>
    <mergeCell ref="B55:D55"/>
    <mergeCell ref="B58:D5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2017-07-04T10:27:16Z</dcterms:modified>
</cp:coreProperties>
</file>