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35" i="1"/>
  <c r="I33"/>
  <c r="I32"/>
  <c r="I22"/>
  <c r="I28"/>
  <c r="I27"/>
  <c r="I24"/>
  <c r="F72"/>
  <c r="F68"/>
  <c r="F61"/>
  <c r="I43"/>
  <c r="I42"/>
  <c r="I41"/>
  <c r="F36"/>
  <c r="E36"/>
  <c r="H33"/>
  <c r="F33"/>
  <c r="E33"/>
  <c r="D33"/>
</calcChain>
</file>

<file path=xl/sharedStrings.xml><?xml version="1.0" encoding="utf-8"?>
<sst xmlns="http://schemas.openxmlformats.org/spreadsheetml/2006/main" count="129" uniqueCount="112">
  <si>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</si>
  <si>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</si>
  <si>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</si>
  <si>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</si>
  <si>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</si>
  <si>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</si>
  <si>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</si>
  <si>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</si>
  <si>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</si>
  <si>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</si>
  <si>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</si>
  <si>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</si>
  <si>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</si>
  <si>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</si>
  <si>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</si>
  <si>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</si>
  <si>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</si>
  <si>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</si>
  <si>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</si>
  <si>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</si>
  <si>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</si>
  <si>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</si>
  <si>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</si>
  <si>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</si>
  <si>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</si>
  <si>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</si>
  <si>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</si>
  <si>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</si>
  <si>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</si>
  <si>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</si>
  <si>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</si>
  <si>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</si>
  <si>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Тариф на ед.изм.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</si>
  <si>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</si>
  <si>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</si>
  <si>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</si>
  <si>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</si>
  <si>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(Ф.И.О.)</t>
  </si>
  <si>
    <t>___________________</t>
  </si>
  <si>
    <t>ДОГОВОРА УПРАВЛЕНИЯ МНОГОКВАРТИРНЫМ ДОМОМ ЗА 2016ГОД</t>
  </si>
  <si>
    <t>Я.Колоса, 6</t>
  </si>
  <si>
    <t>Уборка прид территории</t>
  </si>
  <si>
    <t>обсл.конс.элем.здан.</t>
  </si>
  <si>
    <t>сан.обраб.подв</t>
  </si>
  <si>
    <t>1.5.</t>
  </si>
  <si>
    <t>то дым.и вент кан.</t>
  </si>
  <si>
    <t>1.6.</t>
  </si>
  <si>
    <t>уборка подъездов</t>
  </si>
  <si>
    <t>1.7.</t>
  </si>
  <si>
    <t>вывоз мусора</t>
  </si>
  <si>
    <t>сод.газ.обор</t>
  </si>
  <si>
    <t>1.8.</t>
  </si>
  <si>
    <t>1.9.</t>
  </si>
  <si>
    <t>обслуж.ОПУ</t>
  </si>
  <si>
    <t>2,87(в.ч.накоп.ртут.ламп)</t>
  </si>
  <si>
    <t>3.</t>
  </si>
  <si>
    <t>Эл. энергия</t>
  </si>
  <si>
    <t>П/п №</t>
  </si>
  <si>
    <t>Наименование выполненных работ</t>
  </si>
  <si>
    <t>Срок выполнения</t>
  </si>
  <si>
    <t>Сумма</t>
  </si>
  <si>
    <t>Замена электродвигателя повышающего насоса системы отопления</t>
  </si>
  <si>
    <t>октябрь</t>
  </si>
  <si>
    <t>Ремонтные работы на стояках ХГВС в кв.57</t>
  </si>
  <si>
    <t>декабрь</t>
  </si>
  <si>
    <t>4.</t>
  </si>
  <si>
    <t>Ремонтные работы на тепловом узле</t>
  </si>
  <si>
    <t>5.</t>
  </si>
  <si>
    <t>Ремонтные работы на системе отопления в кв.№ 55,56,73</t>
  </si>
  <si>
    <t>сентябрь</t>
  </si>
  <si>
    <t>6.</t>
  </si>
  <si>
    <t>Услуга по замене входной группы на ПВХ в под.№ 1,4 дома</t>
  </si>
  <si>
    <t>7.</t>
  </si>
  <si>
    <t>Ремонт отмоски</t>
  </si>
  <si>
    <t>август</t>
  </si>
  <si>
    <t>8.</t>
  </si>
  <si>
    <t>Восстановление цементной стяжки на фасаде дома у под.№ 4</t>
  </si>
  <si>
    <t>9.</t>
  </si>
  <si>
    <t>апрель</t>
  </si>
  <si>
    <t>10.</t>
  </si>
  <si>
    <t>Замена секущего крана на стояке в кв.65</t>
  </si>
  <si>
    <t>май</t>
  </si>
  <si>
    <t>11.</t>
  </si>
  <si>
    <t>Ремонт подъезда № 4</t>
  </si>
  <si>
    <t>июнь</t>
  </si>
  <si>
    <t>12.</t>
  </si>
  <si>
    <t>Ремонтные работы на стояках ХГВС в кв.25</t>
  </si>
  <si>
    <t>Итого:</t>
  </si>
  <si>
    <t xml:space="preserve">З/пл. дворника с налогами </t>
  </si>
  <si>
    <t>Работа мастера по контролю за дворником</t>
  </si>
  <si>
    <t>Приобретение инструмента для дворника средств защиты, расходные материалы</t>
  </si>
  <si>
    <t>Приобретение ПСС для подсыпки, песок в песочницу</t>
  </si>
  <si>
    <t>Электромонтажные работы по восстановлению работоспособности электродвигателя системы отопления</t>
  </si>
  <si>
    <t>Изготовление и установка люков в тех подполье под.№ 1,3,4</t>
  </si>
  <si>
    <t>Вывоз мусора с придомовой территории, работа трактора в зимний период</t>
  </si>
  <si>
    <t xml:space="preserve">З/пл. уборщицы с налогами </t>
  </si>
  <si>
    <t>Работа мастера по контролю за уборщицей</t>
  </si>
  <si>
    <t>Приобретение инструмента и моющего средства для уборщицы</t>
  </si>
  <si>
    <t>Т.О.вентканалы</t>
  </si>
  <si>
    <t>Техническое обслуживание газового оборудования</t>
  </si>
  <si>
    <t>Исполнительный директор  Кожевникова С.А.</t>
  </si>
  <si>
    <t>Остаток средств на  01.01.2016г.,руб (дата начала отчетного периода)</t>
  </si>
  <si>
    <t>Начислено в 2016г.,руб.(в отчетном году)</t>
  </si>
  <si>
    <t>Поступило средств в 2016г.,руб (в отчетном году)</t>
  </si>
  <si>
    <t>Выполнены работы в 2016г., руб.                (в отчетном году)</t>
  </si>
  <si>
    <t>Остаток средств на 01.01.2017г. руб ( дата начала года,следующего за отчетным)</t>
  </si>
  <si>
    <t>Задолженность собственников и нанимателей помещений на 01.01.2017г.,руб. (дата начала года, следующего за отчетным)</t>
  </si>
  <si>
    <t>Сальдо  на  01.01.2016г.,руб (дата начала отчетного периода)</t>
  </si>
  <si>
    <t>Оплачено населением 2016г.,руб (в отчетном году)</t>
  </si>
  <si>
    <t>Перечислено средств ресурсоснабжающим организациям  2016г., руб.                (в отчетном году)</t>
  </si>
  <si>
    <t>Сальдо на 01.01.2017г. руб ( дата начала года,следующего за отчетным)</t>
  </si>
  <si>
    <t>Задолженность потребителей на 01.01.2017г.,руб. (дата начала года, следующего за отчетным)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</si>
</sst>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2" borderId="0" xfId="0" applyFont="1" applyFill="1" applyAlignment="1"/>
    <xf numFmtId="4" fontId="2" fillId="2" borderId="0" xfId="0" applyNumberFormat="1" applyFont="1" applyFill="1" applyAlignment="1"/>
    <xf numFmtId="4" fontId="2" fillId="2" borderId="0" xfId="0" applyNumberFormat="1" applyFont="1" applyFill="1"/>
    <xf numFmtId="0" fontId="2" fillId="3" borderId="0" xfId="0" applyFont="1" applyFill="1"/>
    <xf numFmtId="0" fontId="2" fillId="2" borderId="0" xfId="0" applyFont="1" applyFill="1"/>
    <xf numFmtId="0" fontId="2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wrapText="1"/>
    </xf>
    <xf numFmtId="16" fontId="2" fillId="0" borderId="1" xfId="0" applyNumberFormat="1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4"/>
  <sheetViews>
    <sheetView tabSelected="1" topLeftCell="A26" workbookViewId="0">
      <selection activeCell="C29" sqref="C29"/>
    </sheetView>
  </sheetViews>
  <sheetFormatPr defaultRowHeight="15"/>
  <cols>
    <col min="1" max="1" width="6.85546875" style="3" customWidth="1"/>
    <col min="2" max="2" width="37.85546875" style="3" customWidth="1"/>
    <col min="3" max="3" width="13.140625" style="3" customWidth="1"/>
    <col min="4" max="4" width="15.28515625" style="3" customWidth="1"/>
    <col min="5" max="5" width="14" style="3" customWidth="1"/>
    <col min="6" max="6" width="13.28515625" style="3" customWidth="1"/>
    <col min="7" max="7" width="15.7109375" style="3" customWidth="1"/>
    <col min="8" max="8" width="15.42578125" style="3" customWidth="1"/>
    <col min="9" max="9" width="30.42578125" style="3" customWidth="1"/>
    <col min="10" max="16384" width="9.140625" style="3"/>
  </cols>
  <sheetData>
    <row r="1" spans="1:22">
      <c r="A1" s="37" t="s">
        <v>1</v>
      </c>
      <c r="B1" s="37"/>
      <c r="C1" s="37"/>
      <c r="D1" s="37"/>
      <c r="E1" s="37"/>
      <c r="F1" s="37"/>
      <c r="G1" s="37"/>
      <c r="P1" s="37"/>
      <c r="Q1" s="37"/>
      <c r="R1" s="37"/>
      <c r="S1" s="37"/>
      <c r="T1" s="37"/>
      <c r="U1" s="37"/>
      <c r="V1" s="37"/>
    </row>
    <row r="2" spans="1:22">
      <c r="P2" s="37"/>
      <c r="Q2" s="37"/>
      <c r="R2" s="37"/>
      <c r="S2" s="37"/>
      <c r="T2" s="37"/>
      <c r="U2" s="37"/>
      <c r="V2" s="37"/>
    </row>
    <row r="3" spans="1:22">
      <c r="A3" s="37" t="s">
        <v>2</v>
      </c>
      <c r="B3" s="37"/>
      <c r="C3" s="37"/>
      <c r="D3" s="37"/>
      <c r="E3" s="37"/>
      <c r="F3" s="37"/>
      <c r="P3" s="37"/>
      <c r="Q3" s="37"/>
      <c r="R3" s="37"/>
      <c r="S3" s="37"/>
      <c r="T3" s="37"/>
      <c r="U3" s="37"/>
      <c r="V3" s="37"/>
    </row>
    <row r="4" spans="1:22">
      <c r="P4" s="37"/>
      <c r="Q4" s="37"/>
      <c r="R4" s="37"/>
      <c r="S4" s="37"/>
      <c r="T4" s="37"/>
      <c r="U4" s="37"/>
      <c r="V4" s="37"/>
    </row>
    <row r="5" spans="1:22">
      <c r="A5" s="37" t="s">
        <v>0</v>
      </c>
      <c r="B5" s="37"/>
      <c r="C5" s="37"/>
      <c r="D5" s="37"/>
      <c r="E5" s="37"/>
      <c r="F5" s="37"/>
      <c r="G5" s="37"/>
      <c r="P5" s="37"/>
      <c r="Q5" s="37"/>
      <c r="R5" s="37"/>
      <c r="S5" s="37"/>
      <c r="T5" s="37"/>
      <c r="U5" s="37"/>
      <c r="V5" s="37"/>
    </row>
    <row r="6" spans="1:22">
      <c r="A6" s="37" t="s">
        <v>39</v>
      </c>
      <c r="B6" s="37"/>
      <c r="C6" s="37"/>
      <c r="D6" s="37"/>
      <c r="E6" s="37"/>
      <c r="F6" s="37"/>
      <c r="G6" s="37"/>
      <c r="H6" s="37"/>
      <c r="P6" s="37"/>
      <c r="Q6" s="37"/>
      <c r="R6" s="37"/>
      <c r="S6" s="37"/>
      <c r="T6" s="37"/>
      <c r="U6" s="37"/>
      <c r="V6" s="37"/>
    </row>
    <row r="7" spans="1:22">
      <c r="C7" s="37" t="s">
        <v>3</v>
      </c>
      <c r="D7" s="37"/>
      <c r="E7" s="37"/>
      <c r="F7" s="37"/>
      <c r="G7" s="37"/>
      <c r="P7" s="37"/>
      <c r="Q7" s="37"/>
      <c r="R7" s="37"/>
      <c r="S7" s="37"/>
      <c r="T7" s="37"/>
      <c r="U7" s="37"/>
      <c r="V7" s="37"/>
    </row>
    <row r="8" spans="1:22">
      <c r="A8" s="4" t="s">
        <v>5</v>
      </c>
      <c r="B8" s="4"/>
      <c r="C8" s="4"/>
      <c r="D8" s="5" t="s">
        <v>40</v>
      </c>
      <c r="E8" s="4"/>
      <c r="F8" s="4"/>
      <c r="G8" s="4"/>
      <c r="P8" s="37"/>
      <c r="Q8" s="37"/>
      <c r="R8" s="37"/>
      <c r="S8" s="37"/>
      <c r="T8" s="37"/>
      <c r="U8" s="37"/>
      <c r="V8" s="37"/>
    </row>
    <row r="9" spans="1:22">
      <c r="P9" s="37"/>
      <c r="Q9" s="37"/>
      <c r="R9" s="37"/>
      <c r="S9" s="37"/>
      <c r="T9" s="37"/>
      <c r="U9" s="37"/>
      <c r="V9" s="37"/>
    </row>
    <row r="10" spans="1:22">
      <c r="A10" s="4" t="s">
        <v>4</v>
      </c>
      <c r="B10" s="4"/>
      <c r="C10" s="4"/>
      <c r="D10" s="4"/>
      <c r="E10" s="6">
        <v>3236.4</v>
      </c>
      <c r="F10" s="4" t="s">
        <v>6</v>
      </c>
      <c r="P10" s="37"/>
      <c r="Q10" s="37"/>
      <c r="R10" s="37"/>
      <c r="S10" s="37"/>
      <c r="T10" s="37"/>
      <c r="U10" s="37"/>
      <c r="V10" s="37"/>
    </row>
    <row r="11" spans="1:22">
      <c r="A11" s="3" t="s">
        <v>7</v>
      </c>
      <c r="P11" s="37"/>
      <c r="Q11" s="37"/>
      <c r="R11" s="37"/>
      <c r="S11" s="37"/>
      <c r="T11" s="37"/>
      <c r="U11" s="37"/>
      <c r="V11" s="37"/>
    </row>
    <row r="12" spans="1:22">
      <c r="A12" s="3" t="s">
        <v>8</v>
      </c>
      <c r="F12" s="7">
        <v>3236.4</v>
      </c>
      <c r="G12" s="3" t="s">
        <v>6</v>
      </c>
      <c r="P12" s="37"/>
      <c r="Q12" s="37"/>
      <c r="R12" s="37"/>
      <c r="S12" s="37"/>
      <c r="T12" s="37"/>
      <c r="U12" s="37"/>
      <c r="V12" s="37"/>
    </row>
    <row r="13" spans="1:22">
      <c r="A13" s="3" t="s">
        <v>9</v>
      </c>
      <c r="D13" s="8"/>
      <c r="H13" s="9">
        <v>151.30000000000001</v>
      </c>
      <c r="I13" s="3" t="s">
        <v>6</v>
      </c>
      <c r="P13" s="37"/>
      <c r="Q13" s="37"/>
      <c r="R13" s="37"/>
      <c r="S13" s="37"/>
      <c r="T13" s="37"/>
      <c r="U13" s="37"/>
      <c r="V13" s="37"/>
    </row>
    <row r="14" spans="1:22">
      <c r="P14" s="37"/>
      <c r="Q14" s="37"/>
      <c r="R14" s="37"/>
      <c r="S14" s="37"/>
      <c r="T14" s="37"/>
      <c r="U14" s="37"/>
      <c r="V14" s="37"/>
    </row>
    <row r="16" spans="1:22">
      <c r="C16" s="3" t="s">
        <v>10</v>
      </c>
    </row>
    <row r="17" spans="1:9">
      <c r="B17" s="3" t="s">
        <v>11</v>
      </c>
    </row>
    <row r="18" spans="1:9">
      <c r="D18" s="3" t="s">
        <v>12</v>
      </c>
    </row>
    <row r="20" spans="1:9" ht="114">
      <c r="A20" s="1" t="s">
        <v>13</v>
      </c>
      <c r="B20" s="2" t="s">
        <v>14</v>
      </c>
      <c r="C20" s="2" t="s">
        <v>15</v>
      </c>
      <c r="D20" s="2" t="s">
        <v>101</v>
      </c>
      <c r="E20" s="2" t="s">
        <v>102</v>
      </c>
      <c r="F20" s="2" t="s">
        <v>103</v>
      </c>
      <c r="G20" s="2" t="s">
        <v>104</v>
      </c>
      <c r="H20" s="2" t="s">
        <v>105</v>
      </c>
      <c r="I20" s="2" t="s">
        <v>106</v>
      </c>
    </row>
    <row r="21" spans="1:9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  <c r="H21" s="10">
        <v>8</v>
      </c>
      <c r="I21" s="10">
        <v>9</v>
      </c>
    </row>
    <row r="22" spans="1:9" s="13" customFormat="1" ht="28.5">
      <c r="A22" s="11" t="s">
        <v>16</v>
      </c>
      <c r="B22" s="11" t="s">
        <v>21</v>
      </c>
      <c r="C22" s="11">
        <v>11.55</v>
      </c>
      <c r="D22" s="11">
        <v>-53837.15</v>
      </c>
      <c r="E22" s="11">
        <v>419277.55</v>
      </c>
      <c r="F22" s="11">
        <v>426466.17</v>
      </c>
      <c r="G22" s="12">
        <v>472434.79</v>
      </c>
      <c r="H22" s="11">
        <v>-46648.53</v>
      </c>
      <c r="I22" s="12">
        <f>E22-G22</f>
        <v>-53157.239999999991</v>
      </c>
    </row>
    <row r="23" spans="1:9" s="17" customFormat="1">
      <c r="A23" s="14" t="s">
        <v>17</v>
      </c>
      <c r="B23" s="15" t="s">
        <v>22</v>
      </c>
      <c r="C23" s="15">
        <v>2.72</v>
      </c>
      <c r="D23" s="15">
        <v>-12870.24</v>
      </c>
      <c r="E23" s="15">
        <v>100747.16</v>
      </c>
      <c r="F23" s="15">
        <v>102517.31</v>
      </c>
      <c r="G23" s="16">
        <v>105669.27</v>
      </c>
      <c r="H23" s="15">
        <v>-11100.09</v>
      </c>
      <c r="I23" s="15"/>
    </row>
    <row r="24" spans="1:9" s="17" customFormat="1">
      <c r="A24" s="15" t="s">
        <v>18</v>
      </c>
      <c r="B24" s="15" t="s">
        <v>41</v>
      </c>
      <c r="C24" s="15">
        <v>1.49</v>
      </c>
      <c r="D24" s="15">
        <v>-7051.61</v>
      </c>
      <c r="E24" s="15">
        <v>55188.76</v>
      </c>
      <c r="F24" s="15">
        <v>56158.73</v>
      </c>
      <c r="G24" s="16">
        <v>71730.53</v>
      </c>
      <c r="H24" s="15">
        <v>-6081.64</v>
      </c>
      <c r="I24" s="16">
        <f>E24-G24</f>
        <v>-16541.769999999997</v>
      </c>
    </row>
    <row r="25" spans="1:9" s="17" customFormat="1">
      <c r="A25" s="15" t="s">
        <v>19</v>
      </c>
      <c r="B25" s="15" t="s">
        <v>42</v>
      </c>
      <c r="C25" s="15">
        <v>2.95</v>
      </c>
      <c r="D25" s="15">
        <v>-13833.76</v>
      </c>
      <c r="E25" s="15">
        <v>109016.31</v>
      </c>
      <c r="F25" s="15">
        <v>110910.73</v>
      </c>
      <c r="G25" s="15">
        <v>124995.08</v>
      </c>
      <c r="H25" s="15">
        <v>-11939.34</v>
      </c>
      <c r="I25" s="15"/>
    </row>
    <row r="26" spans="1:9" s="17" customFormat="1">
      <c r="A26" s="15" t="s">
        <v>20</v>
      </c>
      <c r="B26" s="15" t="s">
        <v>43</v>
      </c>
      <c r="C26" s="15">
        <v>0.13</v>
      </c>
      <c r="D26" s="15">
        <v>-614.34</v>
      </c>
      <c r="E26" s="15">
        <v>4815.2</v>
      </c>
      <c r="F26" s="15">
        <v>4899.75</v>
      </c>
      <c r="G26" s="15">
        <v>4815.2</v>
      </c>
      <c r="H26" s="15">
        <v>-529.79</v>
      </c>
      <c r="I26" s="15"/>
    </row>
    <row r="27" spans="1:9" s="17" customFormat="1">
      <c r="A27" s="15" t="s">
        <v>44</v>
      </c>
      <c r="B27" s="15" t="s">
        <v>45</v>
      </c>
      <c r="C27" s="15">
        <v>0.28999999999999998</v>
      </c>
      <c r="D27" s="15">
        <v>-1371.37</v>
      </c>
      <c r="E27" s="15">
        <v>10741.24</v>
      </c>
      <c r="F27" s="15">
        <v>10929.81</v>
      </c>
      <c r="G27" s="18">
        <v>5000</v>
      </c>
      <c r="H27" s="15">
        <v>-1182.8</v>
      </c>
      <c r="I27" s="18">
        <f>E27-G27</f>
        <v>5741.24</v>
      </c>
    </row>
    <row r="28" spans="1:9" s="17" customFormat="1">
      <c r="A28" s="15" t="s">
        <v>46</v>
      </c>
      <c r="B28" s="15" t="s">
        <v>47</v>
      </c>
      <c r="C28" s="15">
        <v>0.86</v>
      </c>
      <c r="D28" s="15">
        <v>-3274.44</v>
      </c>
      <c r="E28" s="15">
        <v>23581.200000000001</v>
      </c>
      <c r="F28" s="15">
        <v>23816.720000000001</v>
      </c>
      <c r="G28" s="16">
        <v>30523.53</v>
      </c>
      <c r="H28" s="15">
        <v>-3038.92</v>
      </c>
      <c r="I28" s="16">
        <f>E28-G28</f>
        <v>-6942.3299999999981</v>
      </c>
    </row>
    <row r="29" spans="1:9" s="17" customFormat="1" ht="30">
      <c r="A29" s="15" t="s">
        <v>48</v>
      </c>
      <c r="B29" s="15" t="s">
        <v>49</v>
      </c>
      <c r="C29" s="15" t="s">
        <v>54</v>
      </c>
      <c r="D29" s="15">
        <v>-13579.36</v>
      </c>
      <c r="E29" s="15">
        <v>106301.24</v>
      </c>
      <c r="F29" s="15">
        <v>108168.86</v>
      </c>
      <c r="G29" s="15">
        <v>106301.24</v>
      </c>
      <c r="H29" s="15">
        <v>-11711.74</v>
      </c>
      <c r="I29" s="15"/>
    </row>
    <row r="30" spans="1:9" s="17" customFormat="1">
      <c r="A30" s="19" t="s">
        <v>51</v>
      </c>
      <c r="B30" s="15" t="s">
        <v>50</v>
      </c>
      <c r="C30" s="15"/>
      <c r="D30" s="15">
        <v>-104.46</v>
      </c>
      <c r="E30" s="15"/>
      <c r="F30" s="15">
        <v>21.4</v>
      </c>
      <c r="G30" s="16">
        <v>14513.5</v>
      </c>
      <c r="H30" s="15">
        <v>-83.06</v>
      </c>
      <c r="I30" s="16">
        <v>-14513.5</v>
      </c>
    </row>
    <row r="31" spans="1:9" s="17" customFormat="1">
      <c r="A31" s="15" t="s">
        <v>52</v>
      </c>
      <c r="B31" s="15" t="s">
        <v>53</v>
      </c>
      <c r="C31" s="15">
        <v>0.24</v>
      </c>
      <c r="D31" s="15">
        <v>-1137.58</v>
      </c>
      <c r="E31" s="15">
        <v>8886.44</v>
      </c>
      <c r="F31" s="15">
        <v>9042.8700000000008</v>
      </c>
      <c r="G31" s="15">
        <v>8886.44</v>
      </c>
      <c r="H31" s="15">
        <v>-981.15</v>
      </c>
      <c r="I31" s="15"/>
    </row>
    <row r="32" spans="1:9" s="13" customFormat="1" ht="28.5">
      <c r="A32" s="11" t="s">
        <v>23</v>
      </c>
      <c r="B32" s="11" t="s">
        <v>24</v>
      </c>
      <c r="C32" s="11">
        <v>8.35</v>
      </c>
      <c r="D32" s="11">
        <v>-39460.35</v>
      </c>
      <c r="E32" s="11">
        <v>309052.38</v>
      </c>
      <c r="F32" s="11">
        <v>314476.42</v>
      </c>
      <c r="G32" s="12">
        <v>311864.34999999998</v>
      </c>
      <c r="H32" s="11">
        <v>-34036.31</v>
      </c>
      <c r="I32" s="12">
        <f>E32-G32</f>
        <v>-2811.9699999999721</v>
      </c>
    </row>
    <row r="33" spans="1:9" s="17" customFormat="1" ht="45">
      <c r="A33" s="15" t="s">
        <v>25</v>
      </c>
      <c r="B33" s="15" t="s">
        <v>26</v>
      </c>
      <c r="C33" s="15">
        <v>6.68</v>
      </c>
      <c r="D33" s="15">
        <f>D32-D34</f>
        <v>-31565.589999999997</v>
      </c>
      <c r="E33" s="15">
        <f>E32-E34</f>
        <v>247196.9</v>
      </c>
      <c r="F33" s="15">
        <f>F32-F34</f>
        <v>244535.64999999997</v>
      </c>
      <c r="G33" s="16">
        <v>234898.68</v>
      </c>
      <c r="H33" s="15">
        <f>H32-H34</f>
        <v>-27226.839999999997</v>
      </c>
      <c r="I33" s="16">
        <f>G33-E33</f>
        <v>-12298.220000000001</v>
      </c>
    </row>
    <row r="34" spans="1:9" s="17" customFormat="1">
      <c r="A34" s="15" t="s">
        <v>27</v>
      </c>
      <c r="B34" s="15" t="s">
        <v>22</v>
      </c>
      <c r="C34" s="15">
        <v>1.67</v>
      </c>
      <c r="D34" s="15">
        <v>-7894.76</v>
      </c>
      <c r="E34" s="15">
        <v>61855.48</v>
      </c>
      <c r="F34" s="15">
        <v>69940.77</v>
      </c>
      <c r="G34" s="16">
        <v>61855.48</v>
      </c>
      <c r="H34" s="15">
        <v>-6809.47</v>
      </c>
      <c r="I34" s="15"/>
    </row>
    <row r="35" spans="1:9" s="17" customFormat="1">
      <c r="A35" s="15"/>
      <c r="B35" s="15" t="s">
        <v>28</v>
      </c>
      <c r="C35" s="15"/>
      <c r="D35" s="15"/>
      <c r="E35" s="15"/>
      <c r="F35" s="15"/>
      <c r="G35" s="15"/>
      <c r="H35" s="15"/>
      <c r="I35" s="16">
        <f>I33+I22</f>
        <v>-65455.459999999992</v>
      </c>
    </row>
    <row r="36" spans="1:9" s="17" customFormat="1">
      <c r="A36" s="15"/>
      <c r="B36" s="15" t="s">
        <v>29</v>
      </c>
      <c r="C36" s="15"/>
      <c r="D36" s="15">
        <v>-93297.5</v>
      </c>
      <c r="E36" s="15">
        <f>E32+E22</f>
        <v>728329.92999999993</v>
      </c>
      <c r="F36" s="15">
        <f>F32+F22</f>
        <v>740942.59</v>
      </c>
      <c r="G36" s="15"/>
      <c r="H36" s="15">
        <v>-80684.84</v>
      </c>
      <c r="I36" s="15"/>
    </row>
    <row r="37" spans="1:9" s="17" customFormat="1">
      <c r="A37" s="15"/>
      <c r="B37" s="15" t="s">
        <v>30</v>
      </c>
      <c r="C37" s="15"/>
      <c r="D37" s="15"/>
      <c r="E37" s="15">
        <v>77073.8</v>
      </c>
      <c r="F37" s="15">
        <v>74082.83</v>
      </c>
      <c r="G37" s="15"/>
      <c r="H37" s="15">
        <v>-2990.97</v>
      </c>
      <c r="I37" s="15"/>
    </row>
    <row r="38" spans="1:9" s="17" customFormat="1"/>
    <row r="39" spans="1:9" s="17" customFormat="1"/>
    <row r="40" spans="1:9" s="17" customFormat="1" ht="114">
      <c r="A40" s="1" t="s">
        <v>13</v>
      </c>
      <c r="B40" s="2" t="s">
        <v>31</v>
      </c>
      <c r="C40" s="2" t="s">
        <v>32</v>
      </c>
      <c r="D40" s="2" t="s">
        <v>107</v>
      </c>
      <c r="E40" s="2" t="s">
        <v>102</v>
      </c>
      <c r="F40" s="2" t="s">
        <v>108</v>
      </c>
      <c r="G40" s="2" t="s">
        <v>109</v>
      </c>
      <c r="H40" s="2" t="s">
        <v>110</v>
      </c>
      <c r="I40" s="2" t="s">
        <v>111</v>
      </c>
    </row>
    <row r="41" spans="1:9" s="17" customFormat="1">
      <c r="A41" s="15" t="s">
        <v>16</v>
      </c>
      <c r="B41" s="15" t="s">
        <v>33</v>
      </c>
      <c r="C41" s="15"/>
      <c r="D41" s="15">
        <v>-41434.949999999997</v>
      </c>
      <c r="E41" s="15">
        <v>253804.66</v>
      </c>
      <c r="F41" s="15">
        <v>282121.99</v>
      </c>
      <c r="G41" s="15">
        <v>177680.06</v>
      </c>
      <c r="H41" s="15">
        <v>-13117.62</v>
      </c>
      <c r="I41" s="15">
        <f>E41-G41</f>
        <v>76124.600000000006</v>
      </c>
    </row>
    <row r="42" spans="1:9" s="17" customFormat="1">
      <c r="A42" s="15" t="s">
        <v>23</v>
      </c>
      <c r="B42" s="15" t="s">
        <v>34</v>
      </c>
      <c r="C42" s="15"/>
      <c r="D42" s="15">
        <v>-127801.91</v>
      </c>
      <c r="E42" s="15">
        <v>437808.44</v>
      </c>
      <c r="F42" s="15">
        <v>544506.12</v>
      </c>
      <c r="G42" s="15">
        <v>4284774.24</v>
      </c>
      <c r="H42" s="15">
        <v>-21104.23</v>
      </c>
      <c r="I42" s="15">
        <f>E42-G42</f>
        <v>-3846965.8000000003</v>
      </c>
    </row>
    <row r="43" spans="1:9" s="17" customFormat="1">
      <c r="A43" s="15" t="s">
        <v>55</v>
      </c>
      <c r="B43" s="15" t="s">
        <v>56</v>
      </c>
      <c r="C43" s="15"/>
      <c r="D43" s="15">
        <v>-2337.73</v>
      </c>
      <c r="E43" s="15">
        <v>18926.02</v>
      </c>
      <c r="F43" s="15">
        <v>20386.53</v>
      </c>
      <c r="G43" s="15">
        <v>57917.52</v>
      </c>
      <c r="H43" s="15">
        <v>-877.22</v>
      </c>
      <c r="I43" s="15">
        <f>E43-G43</f>
        <v>-38991.5</v>
      </c>
    </row>
    <row r="44" spans="1:9" s="17" customFormat="1"/>
    <row r="45" spans="1:9" s="17" customFormat="1">
      <c r="C45" s="20" t="s">
        <v>35</v>
      </c>
      <c r="D45" s="21"/>
    </row>
    <row r="46" spans="1:9" s="17" customFormat="1">
      <c r="C46" s="20"/>
      <c r="D46" s="20" t="s">
        <v>36</v>
      </c>
    </row>
    <row r="47" spans="1:9" s="17" customFormat="1"/>
    <row r="48" spans="1:9" s="17" customFormat="1" ht="30">
      <c r="A48" s="15" t="s">
        <v>57</v>
      </c>
      <c r="B48" s="34" t="s">
        <v>58</v>
      </c>
      <c r="C48" s="35"/>
      <c r="D48" s="36"/>
      <c r="E48" s="15" t="s">
        <v>59</v>
      </c>
      <c r="F48" s="15" t="s">
        <v>60</v>
      </c>
    </row>
    <row r="49" spans="1:7" s="17" customFormat="1">
      <c r="A49" s="15" t="s">
        <v>16</v>
      </c>
      <c r="B49" s="28" t="s">
        <v>61</v>
      </c>
      <c r="C49" s="29"/>
      <c r="D49" s="30"/>
      <c r="E49" s="15" t="s">
        <v>62</v>
      </c>
      <c r="F49" s="16">
        <v>2269.19</v>
      </c>
    </row>
    <row r="50" spans="1:7" s="17" customFormat="1">
      <c r="A50" s="15" t="s">
        <v>23</v>
      </c>
      <c r="B50" s="28" t="s">
        <v>92</v>
      </c>
      <c r="C50" s="29"/>
      <c r="D50" s="30"/>
      <c r="E50" s="15" t="s">
        <v>62</v>
      </c>
      <c r="F50" s="16">
        <v>4869.1899999999996</v>
      </c>
    </row>
    <row r="51" spans="1:7" s="17" customFormat="1">
      <c r="A51" s="15" t="s">
        <v>55</v>
      </c>
      <c r="B51" s="28" t="s">
        <v>63</v>
      </c>
      <c r="C51" s="29"/>
      <c r="D51" s="30"/>
      <c r="E51" s="15" t="s">
        <v>64</v>
      </c>
      <c r="F51" s="16">
        <v>1379.66</v>
      </c>
    </row>
    <row r="52" spans="1:7" s="17" customFormat="1">
      <c r="A52" s="15" t="s">
        <v>65</v>
      </c>
      <c r="B52" s="28" t="s">
        <v>66</v>
      </c>
      <c r="C52" s="29"/>
      <c r="D52" s="30"/>
      <c r="E52" s="15" t="s">
        <v>62</v>
      </c>
      <c r="F52" s="16">
        <v>10711.57</v>
      </c>
    </row>
    <row r="53" spans="1:7" s="17" customFormat="1">
      <c r="A53" s="15" t="s">
        <v>67</v>
      </c>
      <c r="B53" s="28" t="s">
        <v>68</v>
      </c>
      <c r="C53" s="29"/>
      <c r="D53" s="30"/>
      <c r="E53" s="15" t="s">
        <v>69</v>
      </c>
      <c r="F53" s="15">
        <v>814.23</v>
      </c>
    </row>
    <row r="54" spans="1:7" s="17" customFormat="1">
      <c r="A54" s="15" t="s">
        <v>70</v>
      </c>
      <c r="B54" s="28" t="s">
        <v>71</v>
      </c>
      <c r="C54" s="29"/>
      <c r="D54" s="30"/>
      <c r="E54" s="15" t="s">
        <v>62</v>
      </c>
      <c r="F54" s="16">
        <v>60850</v>
      </c>
    </row>
    <row r="55" spans="1:7" s="17" customFormat="1">
      <c r="A55" s="15" t="s">
        <v>72</v>
      </c>
      <c r="B55" s="28" t="s">
        <v>73</v>
      </c>
      <c r="C55" s="29"/>
      <c r="D55" s="30"/>
      <c r="E55" s="15" t="s">
        <v>74</v>
      </c>
      <c r="F55" s="16">
        <v>25444.36</v>
      </c>
    </row>
    <row r="56" spans="1:7" s="17" customFormat="1">
      <c r="A56" s="15" t="s">
        <v>75</v>
      </c>
      <c r="B56" s="28" t="s">
        <v>76</v>
      </c>
      <c r="C56" s="29"/>
      <c r="D56" s="30"/>
      <c r="E56" s="15" t="s">
        <v>74</v>
      </c>
      <c r="F56" s="16">
        <v>4583.7700000000004</v>
      </c>
    </row>
    <row r="57" spans="1:7" s="17" customFormat="1">
      <c r="A57" s="15" t="s">
        <v>77</v>
      </c>
      <c r="B57" s="28" t="s">
        <v>93</v>
      </c>
      <c r="C57" s="29"/>
      <c r="D57" s="30"/>
      <c r="E57" s="15" t="s">
        <v>78</v>
      </c>
      <c r="F57" s="16">
        <v>23772.59</v>
      </c>
    </row>
    <row r="58" spans="1:7" s="17" customFormat="1">
      <c r="A58" s="15" t="s">
        <v>79</v>
      </c>
      <c r="B58" s="28" t="s">
        <v>80</v>
      </c>
      <c r="C58" s="29"/>
      <c r="D58" s="30"/>
      <c r="E58" s="15" t="s">
        <v>81</v>
      </c>
      <c r="F58" s="15">
        <v>547.20000000000005</v>
      </c>
    </row>
    <row r="59" spans="1:7" s="17" customFormat="1">
      <c r="A59" s="15" t="s">
        <v>82</v>
      </c>
      <c r="B59" s="28" t="s">
        <v>83</v>
      </c>
      <c r="C59" s="29"/>
      <c r="D59" s="30"/>
      <c r="E59" s="15" t="s">
        <v>84</v>
      </c>
      <c r="F59" s="16">
        <v>91393.88</v>
      </c>
    </row>
    <row r="60" spans="1:7" s="17" customFormat="1">
      <c r="A60" s="15" t="s">
        <v>85</v>
      </c>
      <c r="B60" s="28" t="s">
        <v>86</v>
      </c>
      <c r="C60" s="29"/>
      <c r="D60" s="30"/>
      <c r="E60" s="15" t="s">
        <v>78</v>
      </c>
      <c r="F60" s="16">
        <v>8263.0400000000009</v>
      </c>
    </row>
    <row r="61" spans="1:7" s="13" customFormat="1" ht="14.25">
      <c r="A61" s="11"/>
      <c r="B61" s="31" t="s">
        <v>87</v>
      </c>
      <c r="C61" s="32"/>
      <c r="D61" s="33"/>
      <c r="E61" s="11"/>
      <c r="F61" s="12">
        <f>F60+F59+F58+F57+F56+F55+F54+F53+F52+F51+F50+F49</f>
        <v>234898.68000000005</v>
      </c>
    </row>
    <row r="62" spans="1:7" s="17" customFormat="1"/>
    <row r="63" spans="1:7" s="17" customFormat="1">
      <c r="A63" s="4"/>
      <c r="B63" s="25" t="s">
        <v>88</v>
      </c>
      <c r="C63" s="25"/>
      <c r="D63" s="25"/>
      <c r="E63" s="4"/>
      <c r="F63" s="22">
        <v>51089.81</v>
      </c>
      <c r="G63" s="21"/>
    </row>
    <row r="64" spans="1:7" s="17" customFormat="1">
      <c r="B64" s="25" t="s">
        <v>89</v>
      </c>
      <c r="C64" s="25"/>
      <c r="D64" s="25"/>
      <c r="F64" s="23">
        <v>6000</v>
      </c>
      <c r="G64" s="4"/>
    </row>
    <row r="65" spans="2:8" s="17" customFormat="1">
      <c r="B65" s="25" t="s">
        <v>90</v>
      </c>
      <c r="C65" s="25"/>
      <c r="D65" s="25"/>
      <c r="F65" s="22">
        <v>5255.78</v>
      </c>
      <c r="G65" s="4"/>
    </row>
    <row r="66" spans="2:8" s="17" customFormat="1">
      <c r="B66" s="25" t="s">
        <v>91</v>
      </c>
      <c r="C66" s="25"/>
      <c r="D66" s="25"/>
      <c r="F66" s="23">
        <v>1333</v>
      </c>
    </row>
    <row r="67" spans="2:8" s="17" customFormat="1">
      <c r="B67" s="25" t="s">
        <v>94</v>
      </c>
      <c r="C67" s="25"/>
      <c r="D67" s="25"/>
      <c r="F67" s="23">
        <v>8052</v>
      </c>
    </row>
    <row r="68" spans="2:8" s="13" customFormat="1" ht="14.25">
      <c r="B68" s="27" t="s">
        <v>87</v>
      </c>
      <c r="C68" s="27"/>
      <c r="D68" s="27"/>
      <c r="F68" s="24">
        <f>F67+F66+F65+F64+F63</f>
        <v>71730.59</v>
      </c>
    </row>
    <row r="69" spans="2:8" s="17" customFormat="1">
      <c r="B69" s="25" t="s">
        <v>95</v>
      </c>
      <c r="C69" s="25"/>
      <c r="D69" s="25"/>
      <c r="F69" s="22">
        <v>21895.64</v>
      </c>
    </row>
    <row r="70" spans="2:8" s="17" customFormat="1">
      <c r="B70" s="25" t="s">
        <v>96</v>
      </c>
      <c r="C70" s="25"/>
      <c r="D70" s="25"/>
      <c r="F70" s="23">
        <v>6000</v>
      </c>
    </row>
    <row r="71" spans="2:8" s="17" customFormat="1">
      <c r="B71" s="25" t="s">
        <v>97</v>
      </c>
      <c r="C71" s="25"/>
      <c r="D71" s="25"/>
      <c r="F71" s="22">
        <v>2627.89</v>
      </c>
    </row>
    <row r="72" spans="2:8" s="13" customFormat="1" ht="14.25">
      <c r="B72" s="27" t="s">
        <v>87</v>
      </c>
      <c r="C72" s="27"/>
      <c r="D72" s="27"/>
      <c r="F72" s="24">
        <f>F71+F70+F69</f>
        <v>30523.53</v>
      </c>
    </row>
    <row r="73" spans="2:8" s="17" customFormat="1">
      <c r="B73" s="26"/>
      <c r="C73" s="26"/>
      <c r="D73" s="26"/>
    </row>
    <row r="74" spans="2:8" s="17" customFormat="1">
      <c r="B74" s="25" t="s">
        <v>98</v>
      </c>
      <c r="C74" s="25"/>
      <c r="D74" s="25"/>
      <c r="F74" s="23">
        <v>5000</v>
      </c>
    </row>
    <row r="75" spans="2:8" s="17" customFormat="1">
      <c r="B75" s="25" t="s">
        <v>99</v>
      </c>
      <c r="C75" s="25"/>
      <c r="D75" s="25"/>
      <c r="F75" s="22">
        <v>14513.5</v>
      </c>
    </row>
    <row r="76" spans="2:8" s="17" customFormat="1">
      <c r="B76" s="26"/>
      <c r="C76" s="26"/>
      <c r="D76" s="26"/>
    </row>
    <row r="77" spans="2:8" s="17" customFormat="1"/>
    <row r="78" spans="2:8" s="17" customFormat="1">
      <c r="B78" s="4" t="s">
        <v>100</v>
      </c>
      <c r="F78" s="4"/>
      <c r="H78" s="21"/>
    </row>
    <row r="79" spans="2:8" s="17" customFormat="1">
      <c r="H79" s="4"/>
    </row>
    <row r="80" spans="2:8" s="17" customFormat="1">
      <c r="C80" s="4" t="s">
        <v>38</v>
      </c>
      <c r="E80" s="20"/>
      <c r="H80" s="4"/>
    </row>
    <row r="81" spans="3:5" s="17" customFormat="1">
      <c r="C81" s="17" t="s">
        <v>37</v>
      </c>
      <c r="E81" s="4"/>
    </row>
    <row r="82" spans="3:5" s="17" customFormat="1"/>
    <row r="83" spans="3:5" s="17" customFormat="1"/>
    <row r="84" spans="3:5" s="17" customFormat="1"/>
    <row r="85" spans="3:5" s="17" customFormat="1"/>
    <row r="86" spans="3:5" s="17" customFormat="1"/>
    <row r="87" spans="3:5" s="17" customFormat="1"/>
    <row r="88" spans="3:5" s="17" customFormat="1"/>
    <row r="89" spans="3:5" s="17" customFormat="1"/>
    <row r="90" spans="3:5" s="17" customFormat="1"/>
    <row r="91" spans="3:5" s="17" customFormat="1"/>
    <row r="92" spans="3:5" s="17" customFormat="1"/>
    <row r="93" spans="3:5" s="17" customFormat="1"/>
    <row r="94" spans="3:5" s="17" customFormat="1"/>
    <row r="95" spans="3:5" s="17" customFormat="1"/>
    <row r="96" spans="3:5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="17" customFormat="1"/>
    <row r="178" s="17" customFormat="1"/>
    <row r="179" s="17" customFormat="1"/>
    <row r="180" s="17" customFormat="1"/>
    <row r="181" s="17" customFormat="1"/>
    <row r="182" s="17" customFormat="1"/>
    <row r="183" s="17" customFormat="1"/>
    <row r="184" s="17" customFormat="1"/>
  </sheetData>
  <mergeCells count="34">
    <mergeCell ref="B48:D48"/>
    <mergeCell ref="B49:D49"/>
    <mergeCell ref="B50:D50"/>
    <mergeCell ref="B51:D51"/>
    <mergeCell ref="C7:G7"/>
    <mergeCell ref="P1:V14"/>
    <mergeCell ref="A1:G1"/>
    <mergeCell ref="A3:F3"/>
    <mergeCell ref="A5:G5"/>
    <mergeCell ref="A6:H6"/>
    <mergeCell ref="B56:D56"/>
    <mergeCell ref="B57:D57"/>
    <mergeCell ref="B58:D58"/>
    <mergeCell ref="B59:D59"/>
    <mergeCell ref="B52:D52"/>
    <mergeCell ref="B53:D53"/>
    <mergeCell ref="B54:D54"/>
    <mergeCell ref="B55:D55"/>
    <mergeCell ref="B65:D65"/>
    <mergeCell ref="B66:D66"/>
    <mergeCell ref="B67:D67"/>
    <mergeCell ref="B68:D68"/>
    <mergeCell ref="B60:D60"/>
    <mergeCell ref="B61:D61"/>
    <mergeCell ref="B63:D63"/>
    <mergeCell ref="B64:D64"/>
    <mergeCell ref="B74:D74"/>
    <mergeCell ref="B75:D75"/>
    <mergeCell ref="B76:D76"/>
    <mergeCell ref="B69:D69"/>
    <mergeCell ref="B70:D70"/>
    <mergeCell ref="B71:D71"/>
    <mergeCell ref="B72:D72"/>
    <mergeCell ref="B73:D7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2017-07-04T10:23:42Z</dcterms:modified>
</cp:coreProperties>
</file>