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 tabRatio="770"/>
  </bookViews>
  <sheets>
    <sheet name="с 7 до 11 лет-2018" sheetId="1" r:id="rId1"/>
    <sheet name="с 11 лет-2018" sheetId="3" r:id="rId2"/>
  </sheets>
  <calcPr calcId="152511"/>
</workbook>
</file>

<file path=xl/calcChain.xml><?xml version="1.0" encoding="utf-8"?>
<calcChain xmlns="http://schemas.openxmlformats.org/spreadsheetml/2006/main">
  <c r="D3" i="3" l="1"/>
  <c r="D2" i="3"/>
  <c r="D3" i="1"/>
  <c r="D2" i="1"/>
  <c r="D22" i="3" l="1"/>
  <c r="E63" i="1"/>
  <c r="F63" i="1"/>
  <c r="G63" i="1"/>
  <c r="H63" i="1"/>
  <c r="I63" i="1"/>
  <c r="J63" i="1"/>
  <c r="K63" i="1"/>
  <c r="L63" i="1"/>
  <c r="M63" i="1"/>
  <c r="N63" i="1"/>
  <c r="O63" i="1"/>
  <c r="P63" i="1"/>
  <c r="D63" i="1"/>
  <c r="D22" i="1"/>
  <c r="P94" i="3" l="1"/>
  <c r="P87" i="3"/>
  <c r="P78" i="3"/>
  <c r="P70" i="3"/>
  <c r="P63" i="3"/>
  <c r="P54" i="3"/>
  <c r="P45" i="3"/>
  <c r="P36" i="3"/>
  <c r="P30" i="3"/>
  <c r="P22" i="3"/>
  <c r="D104" i="3" l="1"/>
  <c r="G104" i="3"/>
  <c r="F104" i="3"/>
  <c r="E104" i="3"/>
  <c r="O94" i="3"/>
  <c r="N94" i="3"/>
  <c r="M94" i="3"/>
  <c r="L94" i="3"/>
  <c r="K94" i="3"/>
  <c r="J94" i="3"/>
  <c r="I94" i="3"/>
  <c r="H94" i="3"/>
  <c r="G94" i="3"/>
  <c r="F94" i="3"/>
  <c r="E94" i="3"/>
  <c r="D94" i="3"/>
  <c r="O87" i="3"/>
  <c r="N87" i="3"/>
  <c r="M87" i="3"/>
  <c r="L87" i="3"/>
  <c r="K87" i="3"/>
  <c r="J87" i="3"/>
  <c r="I87" i="3"/>
  <c r="H87" i="3"/>
  <c r="G87" i="3"/>
  <c r="F87" i="3"/>
  <c r="E87" i="3"/>
  <c r="D87" i="3"/>
  <c r="O78" i="3"/>
  <c r="N78" i="3"/>
  <c r="M78" i="3"/>
  <c r="L78" i="3"/>
  <c r="K78" i="3"/>
  <c r="J78" i="3"/>
  <c r="I78" i="3"/>
  <c r="H78" i="3"/>
  <c r="G78" i="3"/>
  <c r="F78" i="3"/>
  <c r="E78" i="3"/>
  <c r="D78" i="3"/>
  <c r="O70" i="3"/>
  <c r="N70" i="3"/>
  <c r="M70" i="3"/>
  <c r="L70" i="3"/>
  <c r="K70" i="3"/>
  <c r="J70" i="3"/>
  <c r="I70" i="3"/>
  <c r="H70" i="3"/>
  <c r="G70" i="3"/>
  <c r="F70" i="3"/>
  <c r="E70" i="3"/>
  <c r="D70" i="3"/>
  <c r="O63" i="3"/>
  <c r="N63" i="3"/>
  <c r="M63" i="3"/>
  <c r="L63" i="3"/>
  <c r="K63" i="3"/>
  <c r="J63" i="3"/>
  <c r="I63" i="3"/>
  <c r="H63" i="3"/>
  <c r="G63" i="3"/>
  <c r="F63" i="3"/>
  <c r="E63" i="3"/>
  <c r="D63" i="3"/>
  <c r="O54" i="3"/>
  <c r="N54" i="3"/>
  <c r="M54" i="3"/>
  <c r="L54" i="3"/>
  <c r="K54" i="3"/>
  <c r="J54" i="3"/>
  <c r="I54" i="3"/>
  <c r="H54" i="3"/>
  <c r="G54" i="3"/>
  <c r="F54" i="3"/>
  <c r="E54" i="3"/>
  <c r="D54" i="3"/>
  <c r="O45" i="3"/>
  <c r="N45" i="3"/>
  <c r="M45" i="3"/>
  <c r="L45" i="3"/>
  <c r="K45" i="3"/>
  <c r="J45" i="3"/>
  <c r="I45" i="3"/>
  <c r="H45" i="3"/>
  <c r="G45" i="3"/>
  <c r="F45" i="3"/>
  <c r="E45" i="3"/>
  <c r="D45" i="3"/>
  <c r="O36" i="3"/>
  <c r="N36" i="3"/>
  <c r="M36" i="3"/>
  <c r="L36" i="3"/>
  <c r="K36" i="3"/>
  <c r="J36" i="3"/>
  <c r="I36" i="3"/>
  <c r="H36" i="3"/>
  <c r="G36" i="3"/>
  <c r="F36" i="3"/>
  <c r="E36" i="3"/>
  <c r="D36" i="3"/>
  <c r="O30" i="3"/>
  <c r="N30" i="3"/>
  <c r="M30" i="3"/>
  <c r="L30" i="3"/>
  <c r="K30" i="3"/>
  <c r="J30" i="3"/>
  <c r="I30" i="3"/>
  <c r="H30" i="3"/>
  <c r="G30" i="3"/>
  <c r="F30" i="3"/>
  <c r="E30" i="3"/>
  <c r="D30" i="3"/>
  <c r="O22" i="3"/>
  <c r="N22" i="3"/>
  <c r="M22" i="3"/>
  <c r="L22" i="3"/>
  <c r="K22" i="3"/>
  <c r="J22" i="3"/>
  <c r="I22" i="3"/>
  <c r="H22" i="3"/>
  <c r="G22" i="3"/>
  <c r="F22" i="3"/>
  <c r="E22" i="3"/>
  <c r="P95" i="3" l="1"/>
  <c r="Q95" i="3" s="1"/>
  <c r="E95" i="3"/>
  <c r="E105" i="3" s="1"/>
  <c r="G95" i="3"/>
  <c r="I95" i="3"/>
  <c r="K95" i="3"/>
  <c r="M95" i="3"/>
  <c r="O95" i="3"/>
  <c r="D95" i="3"/>
  <c r="F95" i="3"/>
  <c r="F105" i="3" s="1"/>
  <c r="H95" i="3"/>
  <c r="J95" i="3"/>
  <c r="L95" i="3"/>
  <c r="N95" i="3"/>
  <c r="E94" i="1"/>
  <c r="F94" i="1"/>
  <c r="G94" i="1"/>
  <c r="H94" i="1"/>
  <c r="I94" i="1"/>
  <c r="J94" i="1"/>
  <c r="K94" i="1"/>
  <c r="L94" i="1"/>
  <c r="M94" i="1"/>
  <c r="N94" i="1"/>
  <c r="O94" i="1"/>
  <c r="E87" i="1"/>
  <c r="F87" i="1"/>
  <c r="G87" i="1"/>
  <c r="H87" i="1"/>
  <c r="I87" i="1"/>
  <c r="J87" i="1"/>
  <c r="K87" i="1"/>
  <c r="L87" i="1"/>
  <c r="M87" i="1"/>
  <c r="N87" i="1"/>
  <c r="O87" i="1"/>
  <c r="E78" i="1"/>
  <c r="F78" i="1"/>
  <c r="G78" i="1"/>
  <c r="H78" i="1"/>
  <c r="I78" i="1"/>
  <c r="J78" i="1"/>
  <c r="K78" i="1"/>
  <c r="L78" i="1"/>
  <c r="M78" i="1"/>
  <c r="N78" i="1"/>
  <c r="O78" i="1"/>
  <c r="E70" i="1"/>
  <c r="F70" i="1"/>
  <c r="G70" i="1"/>
  <c r="H70" i="1"/>
  <c r="I70" i="1"/>
  <c r="J70" i="1"/>
  <c r="K70" i="1"/>
  <c r="L70" i="1"/>
  <c r="M70" i="1"/>
  <c r="N70" i="1"/>
  <c r="O70" i="1"/>
  <c r="E54" i="1"/>
  <c r="F54" i="1"/>
  <c r="G54" i="1"/>
  <c r="H54" i="1"/>
  <c r="I54" i="1"/>
  <c r="J54" i="1"/>
  <c r="K54" i="1"/>
  <c r="L54" i="1"/>
  <c r="M54" i="1"/>
  <c r="N54" i="1"/>
  <c r="O54" i="1"/>
  <c r="E45" i="1"/>
  <c r="F45" i="1"/>
  <c r="G45" i="1"/>
  <c r="H45" i="1"/>
  <c r="I45" i="1"/>
  <c r="J45" i="1"/>
  <c r="K45" i="1"/>
  <c r="L45" i="1"/>
  <c r="M45" i="1"/>
  <c r="N45" i="1"/>
  <c r="O45" i="1"/>
  <c r="E36" i="1"/>
  <c r="F36" i="1"/>
  <c r="G36" i="1"/>
  <c r="H36" i="1"/>
  <c r="I36" i="1"/>
  <c r="J36" i="1"/>
  <c r="K36" i="1"/>
  <c r="L36" i="1"/>
  <c r="M36" i="1"/>
  <c r="N36" i="1"/>
  <c r="O36" i="1"/>
  <c r="E30" i="1"/>
  <c r="F30" i="1"/>
  <c r="G30" i="1"/>
  <c r="H30" i="1"/>
  <c r="I30" i="1"/>
  <c r="J30" i="1"/>
  <c r="K30" i="1"/>
  <c r="L30" i="1"/>
  <c r="M30" i="1"/>
  <c r="N30" i="1"/>
  <c r="O30" i="1"/>
  <c r="E22" i="1"/>
  <c r="F22" i="1"/>
  <c r="G22" i="1"/>
  <c r="H22" i="1"/>
  <c r="I22" i="1"/>
  <c r="J22" i="1"/>
  <c r="K22" i="1"/>
  <c r="L22" i="1"/>
  <c r="M22" i="1"/>
  <c r="N22" i="1"/>
  <c r="O22" i="1"/>
  <c r="P22" i="1"/>
  <c r="D105" i="3" l="1"/>
  <c r="D107" i="3" s="1"/>
  <c r="G105" i="3"/>
  <c r="G106" i="3" s="1"/>
  <c r="F107" i="3"/>
  <c r="F106" i="3"/>
  <c r="E107" i="3"/>
  <c r="E106" i="3"/>
  <c r="O95" i="1"/>
  <c r="M95" i="1"/>
  <c r="K95" i="1"/>
  <c r="G95" i="1"/>
  <c r="E95" i="1"/>
  <c r="N95" i="1"/>
  <c r="L95" i="1"/>
  <c r="J95" i="1"/>
  <c r="F95" i="1"/>
  <c r="H95" i="1"/>
  <c r="I95" i="1"/>
  <c r="P30" i="1"/>
  <c r="P36" i="1"/>
  <c r="P45" i="1"/>
  <c r="P95" i="1" s="1"/>
  <c r="P54" i="1"/>
  <c r="P70" i="1"/>
  <c r="P78" i="1"/>
  <c r="P87" i="1"/>
  <c r="P94" i="1"/>
  <c r="Q95" i="1" l="1"/>
  <c r="G107" i="3"/>
  <c r="D106" i="3"/>
  <c r="D94" i="1" l="1"/>
  <c r="D104" i="1" l="1"/>
  <c r="G104" i="1"/>
  <c r="F104" i="1"/>
  <c r="E104" i="1"/>
  <c r="D45" i="1" l="1"/>
  <c r="D87" i="1" l="1"/>
  <c r="D78" i="1"/>
  <c r="D70" i="1"/>
  <c r="D54" i="1"/>
  <c r="D36" i="1"/>
  <c r="D30" i="1"/>
  <c r="D95" i="1" l="1"/>
  <c r="D105" i="1" l="1"/>
  <c r="F105" i="1"/>
  <c r="G105" i="1"/>
  <c r="E105" i="1"/>
  <c r="E107" i="1" l="1"/>
  <c r="E106" i="1"/>
  <c r="G107" i="1"/>
  <c r="G106" i="1"/>
  <c r="D107" i="1"/>
  <c r="D106" i="1"/>
  <c r="F107" i="1"/>
  <c r="F106" i="1"/>
</calcChain>
</file>

<file path=xl/sharedStrings.xml><?xml version="1.0" encoding="utf-8"?>
<sst xmlns="http://schemas.openxmlformats.org/spreadsheetml/2006/main" count="462" uniqueCount="170">
  <si>
    <t>Наименование блюда</t>
  </si>
  <si>
    <t>Выход, г</t>
  </si>
  <si>
    <t>Пищевые вещества, г</t>
  </si>
  <si>
    <t>Б</t>
  </si>
  <si>
    <t>Ж</t>
  </si>
  <si>
    <t>У</t>
  </si>
  <si>
    <t>Стоимость, руб.</t>
  </si>
  <si>
    <t>Тефтели в соусе</t>
  </si>
  <si>
    <t>Каша гречневая</t>
  </si>
  <si>
    <t>Икра кабачковая</t>
  </si>
  <si>
    <t>Компот из чернослив</t>
  </si>
  <si>
    <t>Итого:</t>
  </si>
  <si>
    <t>Суп картофел. рисовый</t>
  </si>
  <si>
    <t>Жаркое по-домашнему</t>
  </si>
  <si>
    <t>1/31,5</t>
  </si>
  <si>
    <t>200</t>
  </si>
  <si>
    <t>Борщ из свежей капусты со сметаной</t>
  </si>
  <si>
    <t>Запеканка творожная со сгущ. молоком</t>
  </si>
  <si>
    <t>Какао с молоком</t>
  </si>
  <si>
    <t>Щи из свежей капусты со сметаной</t>
  </si>
  <si>
    <t>Печень по-строгановски</t>
  </si>
  <si>
    <t>Помидор свежий</t>
  </si>
  <si>
    <t>Суп картоф. гороховый</t>
  </si>
  <si>
    <t>Рыба припущенная</t>
  </si>
  <si>
    <t>Картофельное пюре</t>
  </si>
  <si>
    <t>Огурец свежий</t>
  </si>
  <si>
    <t>Напиток апельсиновый</t>
  </si>
  <si>
    <t>Суп картоф. пшенный с рыбными консервами</t>
  </si>
  <si>
    <t>Компот из кураги</t>
  </si>
  <si>
    <t>Суп картоф. гречневый</t>
  </si>
  <si>
    <t>Бифштекс рубленый</t>
  </si>
  <si>
    <t>Кисель из концентрата</t>
  </si>
  <si>
    <t>Омлет</t>
  </si>
  <si>
    <t>Зеленый горошек</t>
  </si>
  <si>
    <t>Всего за 10 дней:</t>
  </si>
  <si>
    <t>С О Г Л А С О В А Н О :</t>
  </si>
  <si>
    <t>У Т В Е Р Ж Д А Ю :</t>
  </si>
  <si>
    <t>Возрастная категория с 7 до 11 лет</t>
  </si>
  <si>
    <t>М.С. Данина</t>
  </si>
  <si>
    <t>Возрастная категория с 11 лет и старше</t>
  </si>
  <si>
    <t>Салат из кваш. капусты</t>
  </si>
  <si>
    <t>Сосиска отварная</t>
  </si>
  <si>
    <t>Кофейный напиток на молоке</t>
  </si>
  <si>
    <t>50/5</t>
  </si>
  <si>
    <t>Директор МУП "Фора"</t>
  </si>
  <si>
    <t>Калькулятор МУП "Фора"</t>
  </si>
  <si>
    <t>Л.А. Шерстюкова</t>
  </si>
  <si>
    <t>20/250</t>
  </si>
  <si>
    <t>20/300</t>
  </si>
  <si>
    <t>100/30</t>
  </si>
  <si>
    <t>Эн.цен., ккал</t>
  </si>
  <si>
    <t>35% по норме</t>
  </si>
  <si>
    <t>Суточная потребность до 11 лет</t>
  </si>
  <si>
    <t>35% по факту</t>
  </si>
  <si>
    <t>разница,%</t>
  </si>
  <si>
    <t>разница,г</t>
  </si>
  <si>
    <t>Рассольник со сметаной</t>
  </si>
  <si>
    <t>Фрукт свежий</t>
  </si>
  <si>
    <t>75/200</t>
  </si>
  <si>
    <t>Начальник отдела предпринимательства и потребительского рынка администрации городского округа город Нововоронеж</t>
  </si>
  <si>
    <t>Котлета рыбная</t>
  </si>
  <si>
    <t>№ рец.</t>
  </si>
  <si>
    <t>Витамины, мг</t>
  </si>
  <si>
    <t>В1</t>
  </si>
  <si>
    <t>С</t>
  </si>
  <si>
    <t>А</t>
  </si>
  <si>
    <t>Е</t>
  </si>
  <si>
    <t>Минеральные вещества, г</t>
  </si>
  <si>
    <t>Са</t>
  </si>
  <si>
    <t>Р</t>
  </si>
  <si>
    <t>Mg</t>
  </si>
  <si>
    <t>Fe</t>
  </si>
  <si>
    <t>П Р И М Е Р Н О Е   М Е Н Ю на 2018г</t>
  </si>
  <si>
    <t xml:space="preserve">     10-ти-дневное  (бесплатное питание - ОБЕД)</t>
  </si>
  <si>
    <t>ВТОРНИК / 1-я неделя</t>
  </si>
  <si>
    <t>ПОНЕДЕЛЬНИК / 1-я неделя</t>
  </si>
  <si>
    <t>СРЕДА / 1-я неделя</t>
  </si>
  <si>
    <t>ЧЕТВЕРГ / 1-я неделя</t>
  </si>
  <si>
    <t>ПЯТНИЦА / 1-я неделя</t>
  </si>
  <si>
    <t>ПОНЕДЕЛЬНИК / 2-я неделя</t>
  </si>
  <si>
    <t>ВТОРНИК / 2-я неделя</t>
  </si>
  <si>
    <t>СРЕДА / 2-я неделя</t>
  </si>
  <si>
    <t>ЧЕТВЕРГ / 2-я неделя</t>
  </si>
  <si>
    <t>ПЯТНИЦА / 2-я неделя</t>
  </si>
  <si>
    <t>250/5</t>
  </si>
  <si>
    <t>204/3-2014</t>
  </si>
  <si>
    <t>134-2013</t>
  </si>
  <si>
    <t>128-2013</t>
  </si>
  <si>
    <t>144-2013</t>
  </si>
  <si>
    <t>142-2013</t>
  </si>
  <si>
    <t>Суп картоф.с макарон.изд.</t>
  </si>
  <si>
    <t>147-2013</t>
  </si>
  <si>
    <t>110-2013</t>
  </si>
  <si>
    <t>для питания обучающихся в общеобразовательных школах городского округа город Нововоронеж (из многодетных и малообеспеченных семей)</t>
  </si>
  <si>
    <t>390-2013</t>
  </si>
  <si>
    <t>70/30</t>
  </si>
  <si>
    <t>369-2013</t>
  </si>
  <si>
    <t>70/150</t>
  </si>
  <si>
    <t>398-2013</t>
  </si>
  <si>
    <t>604-2014</t>
  </si>
  <si>
    <t>Плов мясной</t>
  </si>
  <si>
    <t>370-2013</t>
  </si>
  <si>
    <t>60/120</t>
  </si>
  <si>
    <t>407-2013</t>
  </si>
  <si>
    <t>Рагу из филе ЦБ</t>
  </si>
  <si>
    <t>60/150</t>
  </si>
  <si>
    <t>510-2014</t>
  </si>
  <si>
    <t>395-2013</t>
  </si>
  <si>
    <t>478-2014</t>
  </si>
  <si>
    <t>313-2013</t>
  </si>
  <si>
    <t>237-2013</t>
  </si>
  <si>
    <t>100</t>
  </si>
  <si>
    <t>291-2013</t>
  </si>
  <si>
    <t>429-2013</t>
  </si>
  <si>
    <t>Макаронные изделия отварные</t>
  </si>
  <si>
    <t>115-2013</t>
  </si>
  <si>
    <t>Свекла варёная</t>
  </si>
  <si>
    <t>50-2013</t>
  </si>
  <si>
    <t>106-2013</t>
  </si>
  <si>
    <t>48-2013</t>
  </si>
  <si>
    <t>512-2013</t>
  </si>
  <si>
    <t>табл.-2014</t>
  </si>
  <si>
    <t>501-2013</t>
  </si>
  <si>
    <t>519-2013</t>
  </si>
  <si>
    <t>Напиток из шиповника</t>
  </si>
  <si>
    <t>503-2013</t>
  </si>
  <si>
    <t>510-2013</t>
  </si>
  <si>
    <t>496-2013</t>
  </si>
  <si>
    <t>507-2013</t>
  </si>
  <si>
    <t>300/5</t>
  </si>
  <si>
    <t>300</t>
  </si>
  <si>
    <t>120/50</t>
  </si>
  <si>
    <t>100/60</t>
  </si>
  <si>
    <t>75/150</t>
  </si>
  <si>
    <t>80/200</t>
  </si>
  <si>
    <t>Компот из смеси сухофр.</t>
  </si>
  <si>
    <t>85/50</t>
  </si>
  <si>
    <t>140/60</t>
  </si>
  <si>
    <t>2/50</t>
  </si>
  <si>
    <t xml:space="preserve">Главный государственный санитарный врач  по г. Нововоронежу </t>
  </si>
  <si>
    <t>"______" ___________________2017г.</t>
  </si>
  <si>
    <t>_______________ С.С. Сухова</t>
  </si>
  <si>
    <t>____________  Н.В. Бокарева</t>
  </si>
  <si>
    <t xml:space="preserve">________________ В.Л. Прудников </t>
  </si>
  <si>
    <t xml:space="preserve">Директор муниципального казенного общеобразовательного учреждения "Средняя общеобразовательная школа № 3 городского округа город Нововоронеж" </t>
  </si>
  <si>
    <t>Директор муниципального казенного общеобразовательного учреждения "Средняя общеобразовательная школа № 2  городского округа город Нововоронеж"</t>
  </si>
  <si>
    <t>Директор муниципального казенного общеобразовательного учреждения "Средняя общеобразовательная школа № 4 городского округа город Нововоронеж"</t>
  </si>
  <si>
    <t>Компот из свеж.фруктов</t>
  </si>
  <si>
    <t>Хлеб ржано-пшеничный</t>
  </si>
  <si>
    <t>2/31,5</t>
  </si>
  <si>
    <t xml:space="preserve">Заместитель главы администрации городского округа город Нововоронеж </t>
  </si>
  <si>
    <t>Директор муниципального бюджетного общеобразовательного учреждения "Средняя общеобразовательная школа № 1 городского округа город Нововоронеж"</t>
  </si>
  <si>
    <t>_____________ С.А. Тулинова</t>
  </si>
  <si>
    <t>"______" ___________2017г.</t>
  </si>
  <si>
    <t>Энергетическая ценность, ккал</t>
  </si>
  <si>
    <t>Б, г</t>
  </si>
  <si>
    <t>Ж, г</t>
  </si>
  <si>
    <t>У, г</t>
  </si>
  <si>
    <t>Суточная потребность с 11 лет и старше</t>
  </si>
  <si>
    <t>бесплатное питание - ОБЕД до 11 лет</t>
  </si>
  <si>
    <t>бесплатное питание - ОБЕД с 11 лет и старше</t>
  </si>
  <si>
    <t>_____________</t>
  </si>
  <si>
    <t>438-2014</t>
  </si>
  <si>
    <t>___________________  В.С. Зайцева</t>
  </si>
  <si>
    <t>_________________  Н.И. Шевченко</t>
  </si>
  <si>
    <t>________________  Т.Д. Зуева</t>
  </si>
  <si>
    <t>________________  Н.В. Бокарева</t>
  </si>
  <si>
    <t>________________  В.С. Зайцева</t>
  </si>
  <si>
    <t>________________  Н.И. Шевченко</t>
  </si>
  <si>
    <t>_________________  Т.Д. Зуева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</si>
</sst>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_р_."/>
    <numFmt numFmtId="165" formatCode="#,##0.0000"/>
    <numFmt numFmtId="166" formatCode="#,##0.000"/>
  </numFmts>
  <fonts count="2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b/>
      <sz val="10"/>
      <name val="Arial"/>
      <family val="2"/>
      <charset val="204"/>
    </font>
    <font>
      <b/>
      <sz val="7"/>
      <color theme="1"/>
      <name val="Arial"/>
      <family val="2"/>
      <charset val="204"/>
    </font>
    <font>
      <b/>
      <sz val="8"/>
      <name val="Arial"/>
      <family val="2"/>
      <charset val="204"/>
    </font>
    <font>
      <b/>
      <sz val="8"/>
      <color theme="1"/>
      <name val="Calibri"/>
      <family val="2"/>
      <scheme val="minor"/>
    </font>
    <font>
      <b/>
      <sz val="7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4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3" fillId="0" borderId="0" xfId="0" applyFont="1"/>
    <xf numFmtId="49" fontId="1" fillId="0" borderId="14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/>
    <xf numFmtId="164" fontId="1" fillId="0" borderId="0" xfId="0" applyNumberFormat="1" applyFont="1" applyBorder="1"/>
    <xf numFmtId="164" fontId="1" fillId="0" borderId="0" xfId="0" applyNumberFormat="1" applyFont="1" applyBorder="1" applyAlignment="1">
      <alignment horizontal="right" wrapText="1"/>
    </xf>
    <xf numFmtId="164" fontId="2" fillId="0" borderId="0" xfId="0" applyNumberFormat="1" applyFont="1" applyBorder="1" applyAlignment="1">
      <alignment horizontal="right" wrapText="1"/>
    </xf>
    <xf numFmtId="0" fontId="1" fillId="0" borderId="27" xfId="0" applyFont="1" applyBorder="1" applyAlignment="1">
      <alignment horizontal="left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0" fillId="0" borderId="0" xfId="0" applyFont="1"/>
    <xf numFmtId="4" fontId="1" fillId="0" borderId="0" xfId="0" applyNumberFormat="1" applyFont="1" applyBorder="1" applyAlignment="1">
      <alignment horizontal="right" wrapText="1"/>
    </xf>
    <xf numFmtId="4" fontId="2" fillId="0" borderId="0" xfId="0" applyNumberFormat="1" applyFont="1" applyBorder="1" applyAlignment="1">
      <alignment horizontal="right" wrapText="1"/>
    </xf>
    <xf numFmtId="4" fontId="1" fillId="0" borderId="0" xfId="0" applyNumberFormat="1" applyFont="1" applyBorder="1"/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5" fillId="0" borderId="27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9" xfId="0" applyNumberFormat="1" applyFont="1" applyBorder="1" applyAlignment="1">
      <alignment horizontal="center" vertical="center" wrapText="1"/>
    </xf>
    <xf numFmtId="4" fontId="2" fillId="0" borderId="17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4" fontId="0" fillId="0" borderId="0" xfId="0" applyNumberFormat="1"/>
    <xf numFmtId="4" fontId="1" fillId="0" borderId="29" xfId="0" applyNumberFormat="1" applyFont="1" applyBorder="1" applyAlignment="1">
      <alignment horizontal="center" vertical="center" wrapText="1"/>
    </xf>
    <xf numFmtId="4" fontId="1" fillId="0" borderId="16" xfId="0" applyNumberFormat="1" applyFont="1" applyBorder="1" applyAlignment="1">
      <alignment horizontal="center" vertical="center" wrapText="1"/>
    </xf>
    <xf numFmtId="4" fontId="1" fillId="0" borderId="23" xfId="0" applyNumberFormat="1" applyFont="1" applyBorder="1" applyAlignment="1">
      <alignment horizontal="center" vertical="center" wrapText="1"/>
    </xf>
    <xf numFmtId="4" fontId="2" fillId="0" borderId="33" xfId="0" applyNumberFormat="1" applyFont="1" applyBorder="1" applyAlignment="1">
      <alignment horizontal="center" vertical="center" wrapText="1"/>
    </xf>
    <xf numFmtId="4" fontId="2" fillId="0" borderId="34" xfId="0" applyNumberFormat="1" applyFont="1" applyBorder="1" applyAlignment="1">
      <alignment horizontal="center" vertical="center" wrapText="1"/>
    </xf>
    <xf numFmtId="4" fontId="2" fillId="0" borderId="35" xfId="0" applyNumberFormat="1" applyFont="1" applyBorder="1" applyAlignment="1">
      <alignment horizontal="center" vertical="center" wrapText="1"/>
    </xf>
    <xf numFmtId="4" fontId="2" fillId="0" borderId="36" xfId="0" applyNumberFormat="1" applyFont="1" applyBorder="1" applyAlignment="1">
      <alignment horizontal="center" vertical="center" wrapText="1"/>
    </xf>
    <xf numFmtId="4" fontId="2" fillId="0" borderId="25" xfId="0" applyNumberFormat="1" applyFont="1" applyBorder="1" applyAlignment="1">
      <alignment horizontal="center" vertical="center" wrapText="1"/>
    </xf>
    <xf numFmtId="4" fontId="1" fillId="0" borderId="30" xfId="0" applyNumberFormat="1" applyFont="1" applyBorder="1" applyAlignment="1">
      <alignment horizontal="center" vertical="center" wrapText="1"/>
    </xf>
    <xf numFmtId="4" fontId="1" fillId="0" borderId="31" xfId="0" applyNumberFormat="1" applyFont="1" applyBorder="1" applyAlignment="1">
      <alignment horizontal="center" vertical="center" wrapText="1"/>
    </xf>
    <xf numFmtId="4" fontId="1" fillId="0" borderId="3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6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3" fontId="9" fillId="0" borderId="11" xfId="0" applyNumberFormat="1" applyFont="1" applyBorder="1" applyAlignment="1">
      <alignment horizontal="center" vertical="center" wrapText="1"/>
    </xf>
    <xf numFmtId="3" fontId="10" fillId="0" borderId="0" xfId="0" applyNumberFormat="1" applyFont="1" applyAlignment="1">
      <alignment horizontal="center"/>
    </xf>
    <xf numFmtId="0" fontId="9" fillId="0" borderId="28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3" fontId="9" fillId="0" borderId="0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1" fillId="0" borderId="22" xfId="0" applyFont="1" applyBorder="1" applyAlignment="1">
      <alignment horizontal="left" vertical="center" wrapText="1"/>
    </xf>
    <xf numFmtId="49" fontId="1" fillId="0" borderId="34" xfId="0" applyNumberFormat="1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3" fontId="9" fillId="0" borderId="3" xfId="0" applyNumberFormat="1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3" fontId="9" fillId="0" borderId="34" xfId="0" applyNumberFormat="1" applyFont="1" applyBorder="1" applyAlignment="1">
      <alignment horizontal="center" vertical="center" wrapText="1"/>
    </xf>
    <xf numFmtId="3" fontId="9" fillId="0" borderId="24" xfId="0" applyNumberFormat="1" applyFont="1" applyBorder="1" applyAlignment="1">
      <alignment horizontal="center" vertical="center" wrapText="1"/>
    </xf>
    <xf numFmtId="3" fontId="9" fillId="0" borderId="17" xfId="0" applyNumberFormat="1" applyFont="1" applyBorder="1" applyAlignment="1">
      <alignment horizontal="center" vertical="center" wrapText="1"/>
    </xf>
    <xf numFmtId="0" fontId="7" fillId="0" borderId="21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3" fontId="9" fillId="0" borderId="0" xfId="0" applyNumberFormat="1" applyFont="1" applyBorder="1" applyAlignment="1">
      <alignment horizontal="left" vertical="center" wrapText="1"/>
    </xf>
    <xf numFmtId="3" fontId="14" fillId="0" borderId="0" xfId="0" applyNumberFormat="1" applyFont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3" fontId="15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/>
    </xf>
    <xf numFmtId="0" fontId="3" fillId="0" borderId="0" xfId="0" applyFont="1" applyAlignment="1">
      <alignment horizontal="right"/>
    </xf>
    <xf numFmtId="4" fontId="2" fillId="0" borderId="18" xfId="0" applyNumberFormat="1" applyFont="1" applyBorder="1" applyAlignment="1">
      <alignment horizontal="right" vertical="center" wrapText="1"/>
    </xf>
    <xf numFmtId="4" fontId="2" fillId="0" borderId="19" xfId="0" applyNumberFormat="1" applyFont="1" applyBorder="1" applyAlignment="1">
      <alignment horizontal="right" vertical="center" wrapText="1"/>
    </xf>
    <xf numFmtId="4" fontId="2" fillId="0" borderId="35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4" fontId="11" fillId="0" borderId="19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horizontal="left" wrapText="1"/>
    </xf>
    <xf numFmtId="4" fontId="8" fillId="0" borderId="0" xfId="0" applyNumberFormat="1" applyFont="1" applyBorder="1" applyAlignment="1">
      <alignment horizontal="left" wrapText="1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left" vertical="center" wrapText="1"/>
    </xf>
    <xf numFmtId="4" fontId="8" fillId="0" borderId="0" xfId="0" applyNumberFormat="1" applyFont="1" applyBorder="1" applyAlignment="1">
      <alignment horizontal="left" vertical="center" wrapText="1"/>
    </xf>
    <xf numFmtId="164" fontId="1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vertical="center"/>
    </xf>
    <xf numFmtId="164" fontId="1" fillId="0" borderId="0" xfId="0" applyNumberFormat="1" applyFont="1" applyBorder="1" applyAlignment="1"/>
    <xf numFmtId="0" fontId="1" fillId="0" borderId="0" xfId="0" applyFont="1" applyBorder="1" applyAlignment="1"/>
    <xf numFmtId="164" fontId="1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horizontal="right" vertical="top"/>
    </xf>
    <xf numFmtId="0" fontId="1" fillId="0" borderId="0" xfId="0" applyFont="1" applyBorder="1" applyAlignment="1">
      <alignment vertical="top"/>
    </xf>
    <xf numFmtId="4" fontId="8" fillId="0" borderId="0" xfId="0" applyNumberFormat="1" applyFont="1" applyBorder="1" applyAlignment="1">
      <alignment horizontal="left" vertical="top" wrapText="1"/>
    </xf>
    <xf numFmtId="164" fontId="8" fillId="0" borderId="0" xfId="0" applyNumberFormat="1" applyFont="1" applyBorder="1" applyAlignment="1"/>
    <xf numFmtId="0" fontId="9" fillId="0" borderId="0" xfId="0" applyFont="1" applyBorder="1" applyAlignment="1">
      <alignment horizontal="right"/>
    </xf>
    <xf numFmtId="0" fontId="8" fillId="0" borderId="0" xfId="0" applyFont="1" applyBorder="1" applyAlignment="1"/>
    <xf numFmtId="3" fontId="9" fillId="0" borderId="4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1" fillId="0" borderId="34" xfId="0" applyNumberFormat="1" applyFont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center" vertical="center" wrapText="1"/>
    </xf>
    <xf numFmtId="4" fontId="17" fillId="0" borderId="37" xfId="0" applyNumberFormat="1" applyFont="1" applyBorder="1" applyAlignment="1">
      <alignment horizontal="center" vertical="center" wrapText="1"/>
    </xf>
    <xf numFmtId="4" fontId="17" fillId="0" borderId="38" xfId="0" applyNumberFormat="1" applyFont="1" applyBorder="1" applyAlignment="1">
      <alignment horizontal="center" vertical="center" wrapText="1"/>
    </xf>
    <xf numFmtId="4" fontId="17" fillId="0" borderId="39" xfId="0" applyNumberFormat="1" applyFont="1" applyBorder="1" applyAlignment="1">
      <alignment horizontal="center" vertical="center" wrapText="1"/>
    </xf>
    <xf numFmtId="4" fontId="18" fillId="0" borderId="0" xfId="0" applyNumberFormat="1" applyFont="1" applyBorder="1"/>
    <xf numFmtId="4" fontId="18" fillId="0" borderId="0" xfId="0" applyNumberFormat="1" applyFont="1" applyBorder="1" applyAlignment="1">
      <alignment horizontal="right" wrapText="1"/>
    </xf>
    <xf numFmtId="164" fontId="18" fillId="0" borderId="0" xfId="0" applyNumberFormat="1" applyFont="1" applyBorder="1"/>
    <xf numFmtId="0" fontId="18" fillId="0" borderId="0" xfId="0" applyFont="1" applyBorder="1"/>
    <xf numFmtId="0" fontId="19" fillId="0" borderId="0" xfId="0" applyFont="1"/>
    <xf numFmtId="0" fontId="20" fillId="0" borderId="0" xfId="0" applyFont="1" applyAlignment="1">
      <alignment horizontal="right"/>
    </xf>
    <xf numFmtId="0" fontId="7" fillId="0" borderId="20" xfId="0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left"/>
    </xf>
    <xf numFmtId="0" fontId="1" fillId="0" borderId="0" xfId="0" applyFont="1" applyBorder="1" applyAlignment="1">
      <alignment horizontal="right" vertical="center" wrapText="1"/>
    </xf>
    <xf numFmtId="49" fontId="1" fillId="0" borderId="0" xfId="0" applyNumberFormat="1" applyFont="1" applyBorder="1" applyAlignment="1">
      <alignment horizontal="right" vertical="center" wrapText="1"/>
    </xf>
    <xf numFmtId="4" fontId="1" fillId="0" borderId="0" xfId="0" applyNumberFormat="1" applyFont="1" applyBorder="1" applyAlignment="1">
      <alignment horizontal="right" vertical="center" wrapText="1"/>
    </xf>
    <xf numFmtId="4" fontId="1" fillId="0" borderId="0" xfId="0" applyNumberFormat="1" applyFont="1" applyBorder="1" applyAlignment="1">
      <alignment horizontal="center" wrapText="1"/>
    </xf>
    <xf numFmtId="0" fontId="8" fillId="0" borderId="21" xfId="0" applyFont="1" applyBorder="1" applyAlignment="1">
      <alignment horizontal="left" vertical="center" wrapText="1"/>
    </xf>
    <xf numFmtId="0" fontId="4" fillId="0" borderId="48" xfId="0" applyFont="1" applyBorder="1" applyAlignment="1">
      <alignment vertical="center" wrapText="1"/>
    </xf>
    <xf numFmtId="4" fontId="9" fillId="0" borderId="48" xfId="0" applyNumberFormat="1" applyFont="1" applyBorder="1" applyAlignment="1">
      <alignment horizontal="left" vertical="center" wrapText="1"/>
    </xf>
    <xf numFmtId="164" fontId="2" fillId="0" borderId="48" xfId="0" applyNumberFormat="1" applyFont="1" applyBorder="1" applyAlignment="1">
      <alignment vertical="center"/>
    </xf>
    <xf numFmtId="0" fontId="2" fillId="0" borderId="48" xfId="0" applyFont="1" applyBorder="1" applyAlignment="1">
      <alignment horizontal="right" vertical="center"/>
    </xf>
    <xf numFmtId="4" fontId="2" fillId="0" borderId="25" xfId="0" applyNumberFormat="1" applyFont="1" applyBorder="1" applyAlignment="1">
      <alignment horizontal="right" vertical="center" wrapText="1"/>
    </xf>
    <xf numFmtId="0" fontId="2" fillId="0" borderId="11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166" fontId="2" fillId="0" borderId="17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top" wrapText="1"/>
    </xf>
    <xf numFmtId="4" fontId="8" fillId="0" borderId="0" xfId="0" applyNumberFormat="1" applyFont="1" applyBorder="1" applyAlignment="1">
      <alignment horizontal="left" wrapText="1"/>
    </xf>
    <xf numFmtId="0" fontId="8" fillId="0" borderId="0" xfId="0" applyFont="1" applyBorder="1" applyAlignment="1">
      <alignment horizontal="left" wrapText="1"/>
    </xf>
    <xf numFmtId="4" fontId="8" fillId="0" borderId="0" xfId="0" applyNumberFormat="1" applyFont="1" applyBorder="1" applyAlignment="1">
      <alignment horizontal="left" vertical="top" wrapText="1"/>
    </xf>
    <xf numFmtId="0" fontId="4" fillId="0" borderId="48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4" fontId="4" fillId="0" borderId="48" xfId="0" applyNumberFormat="1" applyFont="1" applyBorder="1" applyAlignment="1">
      <alignment horizontal="left" vertical="center" wrapText="1"/>
    </xf>
    <xf numFmtId="49" fontId="16" fillId="2" borderId="46" xfId="0" applyNumberFormat="1" applyFont="1" applyFill="1" applyBorder="1" applyAlignment="1">
      <alignment horizontal="center" vertical="center" wrapText="1"/>
    </xf>
    <xf numFmtId="49" fontId="16" fillId="2" borderId="41" xfId="0" applyNumberFormat="1" applyFont="1" applyFill="1" applyBorder="1" applyAlignment="1">
      <alignment horizontal="center" vertical="center" wrapText="1"/>
    </xf>
    <xf numFmtId="49" fontId="16" fillId="2" borderId="47" xfId="0" applyNumberFormat="1" applyFont="1" applyFill="1" applyBorder="1" applyAlignment="1">
      <alignment horizontal="center" vertical="center" wrapText="1"/>
    </xf>
    <xf numFmtId="49" fontId="16" fillId="2" borderId="42" xfId="0" applyNumberFormat="1" applyFont="1" applyFill="1" applyBorder="1" applyAlignment="1">
      <alignment horizontal="center" vertical="center" wrapText="1"/>
    </xf>
    <xf numFmtId="49" fontId="16" fillId="2" borderId="27" xfId="0" applyNumberFormat="1" applyFont="1" applyFill="1" applyBorder="1" applyAlignment="1">
      <alignment horizontal="center" vertical="center" wrapText="1"/>
    </xf>
    <xf numFmtId="49" fontId="16" fillId="2" borderId="43" xfId="0" applyNumberFormat="1" applyFont="1" applyFill="1" applyBorder="1" applyAlignment="1">
      <alignment horizontal="center" vertical="center" wrapText="1"/>
    </xf>
    <xf numFmtId="49" fontId="17" fillId="2" borderId="11" xfId="0" applyNumberFormat="1" applyFont="1" applyFill="1" applyBorder="1" applyAlignment="1">
      <alignment horizontal="center" vertical="center" wrapText="1"/>
    </xf>
    <xf numFmtId="49" fontId="17" fillId="2" borderId="13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" fontId="4" fillId="0" borderId="30" xfId="0" applyNumberFormat="1" applyFont="1" applyBorder="1" applyAlignment="1">
      <alignment horizontal="center" vertical="center" wrapText="1"/>
    </xf>
    <xf numFmtId="4" fontId="4" fillId="0" borderId="31" xfId="0" applyNumberFormat="1" applyFont="1" applyBorder="1" applyAlignment="1">
      <alignment horizontal="center" vertical="center" wrapText="1"/>
    </xf>
    <xf numFmtId="4" fontId="4" fillId="0" borderId="32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right" vertical="center" wrapText="1"/>
    </xf>
    <xf numFmtId="49" fontId="21" fillId="2" borderId="5" xfId="0" applyNumberFormat="1" applyFont="1" applyFill="1" applyBorder="1" applyAlignment="1">
      <alignment horizontal="center" vertical="center" wrapText="1"/>
    </xf>
    <xf numFmtId="49" fontId="21" fillId="2" borderId="44" xfId="0" applyNumberFormat="1" applyFont="1" applyFill="1" applyBorder="1" applyAlignment="1">
      <alignment horizontal="center" vertical="center" wrapText="1"/>
    </xf>
    <xf numFmtId="49" fontId="21" fillId="2" borderId="15" xfId="0" applyNumberFormat="1" applyFont="1" applyFill="1" applyBorder="1" applyAlignment="1">
      <alignment horizontal="center" vertical="center" wrapText="1"/>
    </xf>
    <xf numFmtId="49" fontId="21" fillId="2" borderId="40" xfId="0" applyNumberFormat="1" applyFont="1" applyFill="1" applyBorder="1" applyAlignment="1">
      <alignment horizontal="center" vertical="center" wrapText="1"/>
    </xf>
    <xf numFmtId="49" fontId="21" fillId="2" borderId="6" xfId="0" applyNumberFormat="1" applyFont="1" applyFill="1" applyBorder="1" applyAlignment="1">
      <alignment horizontal="center" vertical="center" wrapText="1"/>
    </xf>
    <xf numFmtId="49" fontId="21" fillId="2" borderId="45" xfId="0" applyNumberFormat="1" applyFont="1" applyFill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" fontId="12" fillId="0" borderId="9" xfId="0" applyNumberFormat="1" applyFont="1" applyBorder="1" applyAlignment="1">
      <alignment horizontal="center" vertical="center" wrapText="1"/>
    </xf>
    <xf numFmtId="4" fontId="12" fillId="0" borderId="10" xfId="0" applyNumberFormat="1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center" wrapText="1"/>
    </xf>
    <xf numFmtId="4" fontId="1" fillId="0" borderId="0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" fontId="2" fillId="0" borderId="13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77"/>
  <sheetViews>
    <sheetView tabSelected="1" topLeftCell="A25" zoomScale="80" zoomScaleNormal="80" workbookViewId="0">
      <selection activeCell="C39" sqref="C39:P39"/>
    </sheetView>
  </sheetViews>
  <sheetFormatPr defaultRowHeight="14.4" x14ac:dyDescent="0.3"/>
  <cols>
    <col min="1" max="1" width="7.77734375" style="64" customWidth="1"/>
    <col min="2" max="2" width="23.88671875" style="1" customWidth="1"/>
    <col min="3" max="3" width="7.33203125" style="5" customWidth="1"/>
    <col min="4" max="6" width="7.33203125" style="31" customWidth="1"/>
    <col min="7" max="7" width="8" style="31" customWidth="1"/>
    <col min="8" max="8" width="7.33203125" style="48" customWidth="1"/>
    <col min="9" max="10" width="7.33203125" style="20" customWidth="1"/>
    <col min="11" max="11" width="7.33203125" style="18" customWidth="1"/>
    <col min="12" max="12" width="8" style="12" customWidth="1"/>
    <col min="13" max="14" width="8" style="11" customWidth="1"/>
    <col min="15" max="15" width="7.33203125" customWidth="1"/>
    <col min="16" max="16" width="9" style="77" customWidth="1"/>
  </cols>
  <sheetData>
    <row r="1" spans="1:29" s="92" customFormat="1" ht="18" customHeight="1" x14ac:dyDescent="0.3">
      <c r="A1" s="135" t="s">
        <v>35</v>
      </c>
      <c r="B1" s="135"/>
      <c r="C1" s="123"/>
      <c r="D1" s="135" t="s">
        <v>35</v>
      </c>
      <c r="E1" s="135"/>
      <c r="F1" s="135"/>
      <c r="G1" s="123"/>
      <c r="H1" s="124"/>
      <c r="I1" s="137" t="s">
        <v>35</v>
      </c>
      <c r="J1" s="137"/>
      <c r="K1" s="137"/>
      <c r="L1" s="125"/>
      <c r="M1" s="137" t="s">
        <v>36</v>
      </c>
      <c r="N1" s="137"/>
      <c r="O1" s="137"/>
      <c r="P1" s="126"/>
    </row>
    <row r="2" spans="1:29" s="97" customFormat="1" ht="52.8" customHeight="1" x14ac:dyDescent="0.3">
      <c r="A2" s="131" t="s">
        <v>139</v>
      </c>
      <c r="B2" s="131"/>
      <c r="C2" s="85"/>
      <c r="D2" s="136" t="str">
        <f>R2</f>
        <v>Директор муниципального бюджетного общеобразовательного учреждения "Средняя общеобразовательная школа № 1 городского округа город Нововоронеж"</v>
      </c>
      <c r="E2" s="136"/>
      <c r="F2" s="136"/>
      <c r="G2" s="136"/>
      <c r="H2" s="98"/>
      <c r="I2" s="134" t="s">
        <v>59</v>
      </c>
      <c r="J2" s="134"/>
      <c r="K2" s="134"/>
      <c r="L2" s="95"/>
      <c r="M2" s="134" t="s">
        <v>150</v>
      </c>
      <c r="N2" s="134"/>
      <c r="O2" s="134"/>
      <c r="P2" s="96"/>
      <c r="R2" s="131" t="s">
        <v>151</v>
      </c>
      <c r="S2" s="131"/>
      <c r="T2" s="131"/>
      <c r="U2" s="131" t="s">
        <v>145</v>
      </c>
      <c r="V2" s="131"/>
      <c r="W2" s="131"/>
      <c r="X2" s="131" t="s">
        <v>144</v>
      </c>
      <c r="Y2" s="131"/>
      <c r="Z2" s="131"/>
      <c r="AA2" s="131" t="s">
        <v>146</v>
      </c>
      <c r="AB2" s="131"/>
      <c r="AC2" s="131"/>
    </row>
    <row r="3" spans="1:29" s="101" customFormat="1" ht="18" customHeight="1" x14ac:dyDescent="0.2">
      <c r="A3" s="133" t="s">
        <v>143</v>
      </c>
      <c r="B3" s="133"/>
      <c r="C3" s="49"/>
      <c r="D3" s="133" t="str">
        <f>R3</f>
        <v>____________  Н.В. Бокарева</v>
      </c>
      <c r="E3" s="133"/>
      <c r="F3" s="133"/>
      <c r="G3" s="133"/>
      <c r="H3" s="84"/>
      <c r="I3" s="132" t="s">
        <v>141</v>
      </c>
      <c r="J3" s="132"/>
      <c r="K3" s="132"/>
      <c r="L3" s="99"/>
      <c r="M3" s="132" t="s">
        <v>152</v>
      </c>
      <c r="N3" s="132"/>
      <c r="O3" s="132"/>
      <c r="P3" s="100"/>
      <c r="R3" s="133" t="s">
        <v>142</v>
      </c>
      <c r="S3" s="133"/>
      <c r="T3" s="133"/>
      <c r="U3" s="133" t="s">
        <v>163</v>
      </c>
      <c r="V3" s="133"/>
      <c r="W3" s="133"/>
      <c r="X3" s="133" t="s">
        <v>164</v>
      </c>
      <c r="Y3" s="133"/>
      <c r="Z3" s="133"/>
      <c r="AA3" s="133" t="s">
        <v>165</v>
      </c>
      <c r="AB3" s="133"/>
      <c r="AC3" s="133"/>
    </row>
    <row r="4" spans="1:29" s="94" customFormat="1" ht="18" customHeight="1" x14ac:dyDescent="0.25">
      <c r="A4" s="133" t="s">
        <v>140</v>
      </c>
      <c r="B4" s="133"/>
      <c r="C4" s="49"/>
      <c r="D4" s="133" t="s">
        <v>140</v>
      </c>
      <c r="E4" s="133"/>
      <c r="F4" s="133"/>
      <c r="G4" s="133"/>
      <c r="H4" s="84"/>
      <c r="I4" s="133" t="s">
        <v>153</v>
      </c>
      <c r="J4" s="133"/>
      <c r="K4" s="133"/>
      <c r="L4" s="93"/>
      <c r="M4" s="133" t="s">
        <v>153</v>
      </c>
      <c r="N4" s="133"/>
      <c r="O4" s="133"/>
      <c r="P4" s="76"/>
    </row>
    <row r="5" spans="1:29" s="90" customFormat="1" ht="6" customHeight="1" x14ac:dyDescent="0.3">
      <c r="A5" s="70"/>
      <c r="B5" s="86"/>
      <c r="C5" s="86"/>
      <c r="D5" s="86"/>
      <c r="E5" s="87"/>
      <c r="F5" s="87"/>
      <c r="G5" s="87"/>
      <c r="H5" s="87"/>
      <c r="K5" s="91"/>
      <c r="L5" s="88"/>
      <c r="P5" s="89"/>
    </row>
    <row r="6" spans="1:29" ht="14.4" customHeight="1" x14ac:dyDescent="0.3">
      <c r="A6" s="71"/>
      <c r="B6" s="147" t="s">
        <v>72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</row>
    <row r="7" spans="1:29" ht="14.4" customHeight="1" x14ac:dyDescent="0.3">
      <c r="A7" s="71"/>
      <c r="B7" s="147" t="s">
        <v>73</v>
      </c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</row>
    <row r="8" spans="1:29" ht="14.4" customHeight="1" x14ac:dyDescent="0.3">
      <c r="A8" s="71"/>
      <c r="B8" s="146" t="s">
        <v>93</v>
      </c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</row>
    <row r="9" spans="1:29" ht="14.4" customHeight="1" x14ac:dyDescent="0.3">
      <c r="A9" s="71"/>
      <c r="B9" s="147" t="s">
        <v>37</v>
      </c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</row>
    <row r="10" spans="1:29" ht="7.8" customHeight="1" thickBot="1" x14ac:dyDescent="0.35">
      <c r="A10" s="57"/>
      <c r="B10" s="27"/>
      <c r="C10" s="27"/>
      <c r="D10" s="27"/>
      <c r="E10" s="27"/>
      <c r="F10" s="27"/>
      <c r="G10" s="27"/>
      <c r="H10" s="50"/>
    </row>
    <row r="11" spans="1:29" s="52" customFormat="1" ht="15" customHeight="1" thickBot="1" x14ac:dyDescent="0.35">
      <c r="A11" s="158" t="s">
        <v>61</v>
      </c>
      <c r="B11" s="160" t="s">
        <v>0</v>
      </c>
      <c r="C11" s="172" t="s">
        <v>1</v>
      </c>
      <c r="D11" s="169" t="s">
        <v>2</v>
      </c>
      <c r="E11" s="170"/>
      <c r="F11" s="171"/>
      <c r="G11" s="162" t="s">
        <v>154</v>
      </c>
      <c r="H11" s="169" t="s">
        <v>62</v>
      </c>
      <c r="I11" s="170"/>
      <c r="J11" s="170"/>
      <c r="K11" s="171"/>
      <c r="L11" s="169" t="s">
        <v>67</v>
      </c>
      <c r="M11" s="170"/>
      <c r="N11" s="170"/>
      <c r="O11" s="171"/>
      <c r="P11" s="167" t="s">
        <v>6</v>
      </c>
    </row>
    <row r="12" spans="1:29" s="52" customFormat="1" ht="23.4" customHeight="1" thickBot="1" x14ac:dyDescent="0.35">
      <c r="A12" s="159"/>
      <c r="B12" s="161"/>
      <c r="C12" s="173"/>
      <c r="D12" s="29" t="s">
        <v>3</v>
      </c>
      <c r="E12" s="29" t="s">
        <v>4</v>
      </c>
      <c r="F12" s="29" t="s">
        <v>5</v>
      </c>
      <c r="G12" s="163"/>
      <c r="H12" s="29" t="s">
        <v>63</v>
      </c>
      <c r="I12" s="29" t="s">
        <v>64</v>
      </c>
      <c r="J12" s="29" t="s">
        <v>65</v>
      </c>
      <c r="K12" s="29" t="s">
        <v>66</v>
      </c>
      <c r="L12" s="29" t="s">
        <v>68</v>
      </c>
      <c r="M12" s="29" t="s">
        <v>69</v>
      </c>
      <c r="N12" s="29" t="s">
        <v>70</v>
      </c>
      <c r="O12" s="29" t="s">
        <v>71</v>
      </c>
      <c r="P12" s="168"/>
    </row>
    <row r="13" spans="1:29" s="54" customFormat="1" ht="11.4" customHeight="1" thickBot="1" x14ac:dyDescent="0.25">
      <c r="A13" s="53">
        <v>1</v>
      </c>
      <c r="B13" s="53">
        <v>2</v>
      </c>
      <c r="C13" s="53">
        <v>3</v>
      </c>
      <c r="D13" s="53">
        <v>4</v>
      </c>
      <c r="E13" s="53">
        <v>5</v>
      </c>
      <c r="F13" s="53">
        <v>6</v>
      </c>
      <c r="G13" s="53">
        <v>7</v>
      </c>
      <c r="H13" s="53">
        <v>8</v>
      </c>
      <c r="I13" s="53">
        <v>9</v>
      </c>
      <c r="J13" s="53">
        <v>10</v>
      </c>
      <c r="K13" s="53">
        <v>11</v>
      </c>
      <c r="L13" s="53">
        <v>12</v>
      </c>
      <c r="M13" s="53">
        <v>13</v>
      </c>
      <c r="N13" s="53">
        <v>14</v>
      </c>
      <c r="O13" s="53">
        <v>15</v>
      </c>
      <c r="P13" s="102">
        <v>16</v>
      </c>
    </row>
    <row r="14" spans="1:29" x14ac:dyDescent="0.3">
      <c r="A14" s="63"/>
      <c r="B14" s="55" t="s">
        <v>75</v>
      </c>
      <c r="C14" s="3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78"/>
    </row>
    <row r="15" spans="1:29" ht="22.8" x14ac:dyDescent="0.3">
      <c r="A15" s="61" t="s">
        <v>85</v>
      </c>
      <c r="B15" s="68" t="s">
        <v>27</v>
      </c>
      <c r="C15" s="5" t="s">
        <v>47</v>
      </c>
      <c r="D15" s="31">
        <v>6.3</v>
      </c>
      <c r="E15" s="31">
        <v>4.01</v>
      </c>
      <c r="F15" s="31">
        <v>16.05</v>
      </c>
      <c r="G15" s="31">
        <v>139.69999999999999</v>
      </c>
      <c r="H15" s="31">
        <v>0.03</v>
      </c>
      <c r="I15" s="31">
        <v>0.75</v>
      </c>
      <c r="J15" s="31">
        <v>0</v>
      </c>
      <c r="K15" s="31">
        <v>2.68</v>
      </c>
      <c r="L15" s="31">
        <v>44.5</v>
      </c>
      <c r="M15" s="31">
        <v>87.5</v>
      </c>
      <c r="N15" s="31">
        <v>26.45</v>
      </c>
      <c r="O15" s="31">
        <v>0.53</v>
      </c>
      <c r="P15" s="79">
        <v>14</v>
      </c>
    </row>
    <row r="16" spans="1:29" x14ac:dyDescent="0.3">
      <c r="A16" s="64" t="s">
        <v>94</v>
      </c>
      <c r="B16" s="8" t="s">
        <v>7</v>
      </c>
      <c r="C16" s="5" t="s">
        <v>95</v>
      </c>
      <c r="D16" s="31">
        <v>9.5</v>
      </c>
      <c r="E16" s="31">
        <v>15.3</v>
      </c>
      <c r="F16" s="31">
        <v>11.4</v>
      </c>
      <c r="G16" s="31">
        <v>221</v>
      </c>
      <c r="H16" s="31">
        <v>0.05</v>
      </c>
      <c r="I16" s="31">
        <v>0.8</v>
      </c>
      <c r="J16" s="31">
        <v>0.11</v>
      </c>
      <c r="K16" s="31">
        <v>0.5</v>
      </c>
      <c r="L16" s="31">
        <v>21</v>
      </c>
      <c r="M16" s="31">
        <v>108</v>
      </c>
      <c r="N16" s="31">
        <v>16</v>
      </c>
      <c r="O16" s="31">
        <v>1.5</v>
      </c>
      <c r="P16" s="79">
        <v>21</v>
      </c>
    </row>
    <row r="17" spans="1:16" ht="22.8" x14ac:dyDescent="0.3">
      <c r="A17" s="64" t="s">
        <v>112</v>
      </c>
      <c r="B17" s="68" t="s">
        <v>114</v>
      </c>
      <c r="C17" s="5">
        <v>100</v>
      </c>
      <c r="D17" s="31">
        <v>3.7700000000000005</v>
      </c>
      <c r="E17" s="31">
        <v>0.45</v>
      </c>
      <c r="F17" s="31">
        <v>19.36</v>
      </c>
      <c r="G17" s="31">
        <v>96.6</v>
      </c>
      <c r="H17" s="31">
        <v>0.03</v>
      </c>
      <c r="I17" s="31">
        <v>0.01</v>
      </c>
      <c r="J17" s="31">
        <v>0</v>
      </c>
      <c r="K17" s="31">
        <v>0.53</v>
      </c>
      <c r="L17" s="31">
        <v>3.8</v>
      </c>
      <c r="M17" s="31">
        <v>23.8</v>
      </c>
      <c r="N17" s="31">
        <v>5.4</v>
      </c>
      <c r="O17" s="31">
        <v>0.52</v>
      </c>
      <c r="P17" s="79">
        <v>5</v>
      </c>
    </row>
    <row r="18" spans="1:16" x14ac:dyDescent="0.3">
      <c r="A18" s="64" t="s">
        <v>115</v>
      </c>
      <c r="B18" s="8" t="s">
        <v>9</v>
      </c>
      <c r="C18" s="5">
        <v>50</v>
      </c>
      <c r="D18" s="31">
        <v>0.95</v>
      </c>
      <c r="E18" s="31">
        <v>4.45</v>
      </c>
      <c r="F18" s="31">
        <v>3.85</v>
      </c>
      <c r="G18" s="31">
        <v>59.5</v>
      </c>
      <c r="H18" s="31">
        <v>0.01</v>
      </c>
      <c r="I18" s="31">
        <v>3.5</v>
      </c>
      <c r="J18" s="31">
        <v>0</v>
      </c>
      <c r="K18" s="31">
        <v>1.55</v>
      </c>
      <c r="L18" s="31">
        <v>20.5</v>
      </c>
      <c r="M18" s="31">
        <v>18.5</v>
      </c>
      <c r="N18" s="31">
        <v>7.5</v>
      </c>
      <c r="O18" s="31">
        <v>0.35</v>
      </c>
      <c r="P18" s="79">
        <v>5.5</v>
      </c>
    </row>
    <row r="19" spans="1:16" x14ac:dyDescent="0.3">
      <c r="A19" s="64" t="s">
        <v>92</v>
      </c>
      <c r="B19" s="8" t="s">
        <v>148</v>
      </c>
      <c r="C19" s="5" t="s">
        <v>14</v>
      </c>
      <c r="D19" s="31">
        <v>2.0699999999999998</v>
      </c>
      <c r="E19" s="31">
        <v>0.37</v>
      </c>
      <c r="F19" s="31">
        <v>10.71</v>
      </c>
      <c r="G19" s="31">
        <v>57.01</v>
      </c>
      <c r="H19" s="31">
        <v>0.05</v>
      </c>
      <c r="I19" s="31">
        <v>0</v>
      </c>
      <c r="J19" s="31">
        <v>0</v>
      </c>
      <c r="K19" s="31">
        <v>0</v>
      </c>
      <c r="L19" s="31">
        <v>11.02</v>
      </c>
      <c r="M19" s="31">
        <v>49.77</v>
      </c>
      <c r="N19" s="31">
        <v>14.8</v>
      </c>
      <c r="O19" s="31">
        <v>1.22</v>
      </c>
      <c r="P19" s="79">
        <v>1.68</v>
      </c>
    </row>
    <row r="20" spans="1:16" x14ac:dyDescent="0.3">
      <c r="A20" s="64" t="s">
        <v>120</v>
      </c>
      <c r="B20" s="8" t="s">
        <v>10</v>
      </c>
      <c r="C20" s="5" t="s">
        <v>15</v>
      </c>
      <c r="D20" s="31">
        <v>0.3</v>
      </c>
      <c r="E20" s="31">
        <v>0</v>
      </c>
      <c r="F20" s="31">
        <v>20.100000000000001</v>
      </c>
      <c r="G20" s="31">
        <v>81</v>
      </c>
      <c r="H20" s="31">
        <v>0</v>
      </c>
      <c r="I20" s="31">
        <v>0.8</v>
      </c>
      <c r="J20" s="31">
        <v>0</v>
      </c>
      <c r="K20" s="31">
        <v>0</v>
      </c>
      <c r="L20" s="31">
        <v>10</v>
      </c>
      <c r="M20" s="31">
        <v>6</v>
      </c>
      <c r="N20" s="31">
        <v>3</v>
      </c>
      <c r="O20" s="31">
        <v>0.6</v>
      </c>
      <c r="P20" s="79">
        <v>12</v>
      </c>
    </row>
    <row r="21" spans="1:16" ht="15" thickBot="1" x14ac:dyDescent="0.35">
      <c r="A21" s="65"/>
      <c r="B21" s="59" t="s">
        <v>57</v>
      </c>
      <c r="C21" s="60">
        <v>100</v>
      </c>
      <c r="D21" s="104">
        <v>0.9</v>
      </c>
      <c r="E21" s="104">
        <v>0.32</v>
      </c>
      <c r="F21" s="104">
        <v>11.6</v>
      </c>
      <c r="G21" s="104">
        <v>56</v>
      </c>
      <c r="H21" s="104">
        <v>0.04</v>
      </c>
      <c r="I21" s="104">
        <v>29.5</v>
      </c>
      <c r="J21" s="104">
        <v>0</v>
      </c>
      <c r="K21" s="104">
        <v>0.46</v>
      </c>
      <c r="L21" s="104">
        <v>23.25</v>
      </c>
      <c r="M21" s="104">
        <v>19.75</v>
      </c>
      <c r="N21" s="104">
        <v>18.75</v>
      </c>
      <c r="O21" s="104">
        <v>0.8</v>
      </c>
      <c r="P21" s="80">
        <v>15</v>
      </c>
    </row>
    <row r="22" spans="1:16" s="2" customFormat="1" ht="15" thickBot="1" x14ac:dyDescent="0.35">
      <c r="A22" s="66"/>
      <c r="B22" s="9" t="s">
        <v>11</v>
      </c>
      <c r="C22" s="6"/>
      <c r="D22" s="33">
        <f t="shared" ref="D22:P22" si="0">SUM(D15:D21)</f>
        <v>23.79</v>
      </c>
      <c r="E22" s="33">
        <f t="shared" si="0"/>
        <v>24.900000000000002</v>
      </c>
      <c r="F22" s="33">
        <f t="shared" si="0"/>
        <v>93.07</v>
      </c>
      <c r="G22" s="33">
        <f t="shared" si="0"/>
        <v>710.81</v>
      </c>
      <c r="H22" s="33">
        <f t="shared" si="0"/>
        <v>0.21</v>
      </c>
      <c r="I22" s="33">
        <f t="shared" si="0"/>
        <v>35.36</v>
      </c>
      <c r="J22" s="33">
        <f t="shared" si="0"/>
        <v>0.11</v>
      </c>
      <c r="K22" s="33">
        <f t="shared" si="0"/>
        <v>5.72</v>
      </c>
      <c r="L22" s="33">
        <f t="shared" si="0"/>
        <v>134.07</v>
      </c>
      <c r="M22" s="33">
        <f t="shared" si="0"/>
        <v>313.32</v>
      </c>
      <c r="N22" s="33">
        <f t="shared" si="0"/>
        <v>91.9</v>
      </c>
      <c r="O22" s="33">
        <f t="shared" si="0"/>
        <v>5.52</v>
      </c>
      <c r="P22" s="81">
        <f t="shared" si="0"/>
        <v>74.180000000000007</v>
      </c>
    </row>
    <row r="23" spans="1:16" x14ac:dyDescent="0.3">
      <c r="B23" s="56" t="s">
        <v>74</v>
      </c>
      <c r="C23" s="4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79"/>
    </row>
    <row r="24" spans="1:16" x14ac:dyDescent="0.3">
      <c r="A24" s="61" t="s">
        <v>85</v>
      </c>
      <c r="B24" s="8" t="s">
        <v>12</v>
      </c>
      <c r="C24" s="5">
        <v>250</v>
      </c>
      <c r="D24" s="31">
        <v>2.12</v>
      </c>
      <c r="E24" s="31">
        <v>2.85</v>
      </c>
      <c r="F24" s="31">
        <v>16.05</v>
      </c>
      <c r="G24" s="31">
        <v>112.5</v>
      </c>
      <c r="H24" s="31">
        <v>0.02</v>
      </c>
      <c r="I24" s="31">
        <v>0.75</v>
      </c>
      <c r="J24" s="31">
        <v>0</v>
      </c>
      <c r="K24" s="31">
        <v>2.42</v>
      </c>
      <c r="L24" s="31">
        <v>7.5</v>
      </c>
      <c r="M24" s="31">
        <v>41.5</v>
      </c>
      <c r="N24" s="31">
        <v>15.25</v>
      </c>
      <c r="O24" s="31">
        <v>0.35</v>
      </c>
      <c r="P24" s="79">
        <v>7</v>
      </c>
    </row>
    <row r="25" spans="1:16" x14ac:dyDescent="0.3">
      <c r="A25" s="62" t="s">
        <v>96</v>
      </c>
      <c r="B25" s="8" t="s">
        <v>13</v>
      </c>
      <c r="C25" s="5" t="s">
        <v>97</v>
      </c>
      <c r="D25" s="103">
        <v>26</v>
      </c>
      <c r="E25" s="103">
        <v>23.2</v>
      </c>
      <c r="F25" s="103">
        <v>16.600000000000001</v>
      </c>
      <c r="G25" s="103">
        <v>379</v>
      </c>
      <c r="H25" s="103">
        <v>0.16</v>
      </c>
      <c r="I25" s="103">
        <v>7.6</v>
      </c>
      <c r="J25" s="103">
        <v>0.04</v>
      </c>
      <c r="K25" s="103">
        <v>0.8</v>
      </c>
      <c r="L25" s="103">
        <v>35</v>
      </c>
      <c r="M25" s="103">
        <v>266</v>
      </c>
      <c r="N25" s="103">
        <v>56</v>
      </c>
      <c r="O25" s="103">
        <v>3.4</v>
      </c>
      <c r="P25" s="79">
        <v>55</v>
      </c>
    </row>
    <row r="26" spans="1:16" x14ac:dyDescent="0.3">
      <c r="A26" s="64" t="s">
        <v>117</v>
      </c>
      <c r="B26" s="8" t="s">
        <v>116</v>
      </c>
      <c r="C26" s="5">
        <v>50</v>
      </c>
      <c r="D26" s="31">
        <v>0.9</v>
      </c>
      <c r="E26" s="31">
        <v>0.05</v>
      </c>
      <c r="F26" s="31">
        <v>4.9000000000000004</v>
      </c>
      <c r="G26" s="31">
        <v>24</v>
      </c>
      <c r="H26" s="31">
        <v>0.01</v>
      </c>
      <c r="I26" s="31">
        <v>2.85</v>
      </c>
      <c r="J26" s="31">
        <v>0</v>
      </c>
      <c r="K26" s="31">
        <v>1.1499999999999999</v>
      </c>
      <c r="L26" s="31">
        <v>16.5</v>
      </c>
      <c r="M26" s="31">
        <v>19</v>
      </c>
      <c r="N26" s="31">
        <v>9.5</v>
      </c>
      <c r="O26" s="31">
        <v>0.65</v>
      </c>
      <c r="P26" s="79">
        <v>2</v>
      </c>
    </row>
    <row r="27" spans="1:16" x14ac:dyDescent="0.3">
      <c r="A27" s="64" t="s">
        <v>92</v>
      </c>
      <c r="B27" s="8" t="s">
        <v>148</v>
      </c>
      <c r="C27" s="5" t="s">
        <v>14</v>
      </c>
      <c r="D27" s="31">
        <v>2.0699999999999998</v>
      </c>
      <c r="E27" s="31">
        <v>0.37</v>
      </c>
      <c r="F27" s="31">
        <v>10.71</v>
      </c>
      <c r="G27" s="31">
        <v>57.01</v>
      </c>
      <c r="H27" s="31">
        <v>0.05</v>
      </c>
      <c r="I27" s="31">
        <v>0</v>
      </c>
      <c r="J27" s="31">
        <v>0</v>
      </c>
      <c r="K27" s="31">
        <v>0</v>
      </c>
      <c r="L27" s="31">
        <v>11.02</v>
      </c>
      <c r="M27" s="31">
        <v>49.77</v>
      </c>
      <c r="N27" s="31">
        <v>14.8</v>
      </c>
      <c r="O27" s="31">
        <v>1.22</v>
      </c>
      <c r="P27" s="79">
        <v>1.68</v>
      </c>
    </row>
    <row r="28" spans="1:16" x14ac:dyDescent="0.3">
      <c r="A28" s="64" t="s">
        <v>128</v>
      </c>
      <c r="B28" s="8" t="s">
        <v>147</v>
      </c>
      <c r="C28" s="5" t="s">
        <v>15</v>
      </c>
      <c r="D28" s="31">
        <v>0.5</v>
      </c>
      <c r="E28" s="31">
        <v>0.2</v>
      </c>
      <c r="F28" s="31">
        <v>23.1</v>
      </c>
      <c r="G28" s="31">
        <v>96</v>
      </c>
      <c r="H28" s="31">
        <v>0.02</v>
      </c>
      <c r="I28" s="31">
        <v>4.3</v>
      </c>
      <c r="J28" s="31">
        <v>0</v>
      </c>
      <c r="K28" s="31">
        <v>0.2</v>
      </c>
      <c r="L28" s="31">
        <v>22</v>
      </c>
      <c r="M28" s="31">
        <v>16</v>
      </c>
      <c r="N28" s="31">
        <v>14</v>
      </c>
      <c r="O28" s="31">
        <v>1.1000000000000001</v>
      </c>
      <c r="P28" s="79">
        <v>6</v>
      </c>
    </row>
    <row r="29" spans="1:16" ht="15" thickBot="1" x14ac:dyDescent="0.35">
      <c r="A29" s="65"/>
      <c r="B29" s="59" t="s">
        <v>57</v>
      </c>
      <c r="C29" s="60">
        <v>100</v>
      </c>
      <c r="D29" s="104">
        <v>0.9</v>
      </c>
      <c r="E29" s="104">
        <v>0.32</v>
      </c>
      <c r="F29" s="104">
        <v>11.6</v>
      </c>
      <c r="G29" s="104">
        <v>56</v>
      </c>
      <c r="H29" s="104">
        <v>0.04</v>
      </c>
      <c r="I29" s="104">
        <v>29.5</v>
      </c>
      <c r="J29" s="104">
        <v>0</v>
      </c>
      <c r="K29" s="104">
        <v>0.46</v>
      </c>
      <c r="L29" s="104">
        <v>23.25</v>
      </c>
      <c r="M29" s="104">
        <v>19.75</v>
      </c>
      <c r="N29" s="104">
        <v>18.75</v>
      </c>
      <c r="O29" s="104">
        <v>0.8</v>
      </c>
      <c r="P29" s="80">
        <v>15</v>
      </c>
    </row>
    <row r="30" spans="1:16" s="2" customFormat="1" ht="15" thickBot="1" x14ac:dyDescent="0.35">
      <c r="A30" s="66"/>
      <c r="B30" s="9" t="s">
        <v>11</v>
      </c>
      <c r="C30" s="6"/>
      <c r="D30" s="33">
        <f t="shared" ref="D30" si="1">SUM(D24:D29)</f>
        <v>32.49</v>
      </c>
      <c r="E30" s="33">
        <f t="shared" ref="E30" si="2">SUM(E24:E29)</f>
        <v>26.990000000000002</v>
      </c>
      <c r="F30" s="33">
        <f t="shared" ref="F30" si="3">SUM(F24:F29)</f>
        <v>82.960000000000008</v>
      </c>
      <c r="G30" s="33">
        <f t="shared" ref="G30" si="4">SUM(G24:G29)</f>
        <v>724.51</v>
      </c>
      <c r="H30" s="33">
        <f t="shared" ref="H30" si="5">SUM(H24:H29)</f>
        <v>0.3</v>
      </c>
      <c r="I30" s="33">
        <f t="shared" ref="I30" si="6">SUM(I24:I29)</f>
        <v>45</v>
      </c>
      <c r="J30" s="33">
        <f t="shared" ref="J30" si="7">SUM(J24:J29)</f>
        <v>0.04</v>
      </c>
      <c r="K30" s="33">
        <f t="shared" ref="K30" si="8">SUM(K24:K29)</f>
        <v>5.0299999999999994</v>
      </c>
      <c r="L30" s="33">
        <f t="shared" ref="L30" si="9">SUM(L24:L29)</f>
        <v>115.27</v>
      </c>
      <c r="M30" s="33">
        <f t="shared" ref="M30" si="10">SUM(M24:M29)</f>
        <v>412.02</v>
      </c>
      <c r="N30" s="33">
        <f t="shared" ref="N30" si="11">SUM(N24:N29)</f>
        <v>128.30000000000001</v>
      </c>
      <c r="O30" s="33">
        <f t="shared" ref="O30" si="12">SUM(O24:O29)</f>
        <v>7.5200000000000005</v>
      </c>
      <c r="P30" s="127">
        <f>SUM(P24:P29)</f>
        <v>86.68</v>
      </c>
    </row>
    <row r="31" spans="1:16" x14ac:dyDescent="0.3">
      <c r="B31" s="56" t="s">
        <v>76</v>
      </c>
      <c r="C31" s="4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79"/>
    </row>
    <row r="32" spans="1:16" ht="22.8" x14ac:dyDescent="0.3">
      <c r="A32" s="64" t="s">
        <v>87</v>
      </c>
      <c r="B32" s="115" t="s">
        <v>16</v>
      </c>
      <c r="C32" s="5" t="s">
        <v>84</v>
      </c>
      <c r="D32" s="31">
        <v>1.94</v>
      </c>
      <c r="E32" s="31">
        <v>6.25</v>
      </c>
      <c r="F32" s="31">
        <v>10.81</v>
      </c>
      <c r="G32" s="31">
        <v>107.5</v>
      </c>
      <c r="H32" s="31">
        <v>0.04</v>
      </c>
      <c r="I32" s="31">
        <v>10.32</v>
      </c>
      <c r="J32" s="31">
        <v>0</v>
      </c>
      <c r="K32" s="31">
        <v>2.41</v>
      </c>
      <c r="L32" s="31">
        <v>38.9</v>
      </c>
      <c r="M32" s="31">
        <v>56.05</v>
      </c>
      <c r="N32" s="31">
        <v>26.7</v>
      </c>
      <c r="O32" s="31">
        <v>1.2</v>
      </c>
      <c r="P32" s="79">
        <v>10</v>
      </c>
    </row>
    <row r="33" spans="1:16" ht="26.4" x14ac:dyDescent="0.3">
      <c r="A33" s="64" t="s">
        <v>109</v>
      </c>
      <c r="B33" s="8" t="s">
        <v>17</v>
      </c>
      <c r="C33" s="5" t="s">
        <v>49</v>
      </c>
      <c r="D33" s="31">
        <v>18.16</v>
      </c>
      <c r="E33" s="31">
        <v>19.350000000000001</v>
      </c>
      <c r="F33" s="31">
        <v>32.58</v>
      </c>
      <c r="G33" s="31">
        <v>381.73</v>
      </c>
      <c r="H33" s="31">
        <v>0.06</v>
      </c>
      <c r="I33" s="31">
        <v>0.7</v>
      </c>
      <c r="J33" s="31">
        <v>0.14000000000000001</v>
      </c>
      <c r="K33" s="31">
        <v>0.52</v>
      </c>
      <c r="L33" s="31">
        <v>290.10000000000002</v>
      </c>
      <c r="M33" s="31">
        <v>297.02999999999997</v>
      </c>
      <c r="N33" s="31">
        <v>35.53</v>
      </c>
      <c r="O33" s="31">
        <v>0.72</v>
      </c>
      <c r="P33" s="79">
        <v>49</v>
      </c>
    </row>
    <row r="34" spans="1:16" x14ac:dyDescent="0.3">
      <c r="A34" s="64" t="s">
        <v>92</v>
      </c>
      <c r="B34" s="8" t="s">
        <v>148</v>
      </c>
      <c r="C34" s="5" t="s">
        <v>14</v>
      </c>
      <c r="D34" s="31">
        <v>2.0699999999999998</v>
      </c>
      <c r="E34" s="31">
        <v>0.37</v>
      </c>
      <c r="F34" s="31">
        <v>10.71</v>
      </c>
      <c r="G34" s="31">
        <v>57.01</v>
      </c>
      <c r="H34" s="31">
        <v>0.05</v>
      </c>
      <c r="I34" s="31">
        <v>0</v>
      </c>
      <c r="J34" s="31">
        <v>0</v>
      </c>
      <c r="K34" s="31">
        <v>0</v>
      </c>
      <c r="L34" s="31">
        <v>11.02</v>
      </c>
      <c r="M34" s="31">
        <v>49.77</v>
      </c>
      <c r="N34" s="31">
        <v>14.8</v>
      </c>
      <c r="O34" s="31">
        <v>1.22</v>
      </c>
      <c r="P34" s="79">
        <v>1.68</v>
      </c>
    </row>
    <row r="35" spans="1:16" ht="15" thickBot="1" x14ac:dyDescent="0.35">
      <c r="A35" s="65" t="s">
        <v>127</v>
      </c>
      <c r="B35" s="59" t="s">
        <v>18</v>
      </c>
      <c r="C35" s="60" t="s">
        <v>15</v>
      </c>
      <c r="D35" s="104">
        <v>3.6</v>
      </c>
      <c r="E35" s="104">
        <v>3.3</v>
      </c>
      <c r="F35" s="104">
        <v>25</v>
      </c>
      <c r="G35" s="104">
        <v>144</v>
      </c>
      <c r="H35" s="104">
        <v>0.04</v>
      </c>
      <c r="I35" s="104">
        <v>1.3</v>
      </c>
      <c r="J35" s="104">
        <v>0.02</v>
      </c>
      <c r="K35" s="104">
        <v>0</v>
      </c>
      <c r="L35" s="104">
        <v>124</v>
      </c>
      <c r="M35" s="104">
        <v>110</v>
      </c>
      <c r="N35" s="104">
        <v>27</v>
      </c>
      <c r="O35" s="104">
        <v>0.8</v>
      </c>
      <c r="P35" s="80">
        <v>11</v>
      </c>
    </row>
    <row r="36" spans="1:16" ht="15" thickBot="1" x14ac:dyDescent="0.35">
      <c r="A36" s="66"/>
      <c r="B36" s="9" t="s">
        <v>11</v>
      </c>
      <c r="C36" s="6"/>
      <c r="D36" s="33">
        <f t="shared" ref="D36" si="13">SUM(D32:D35)</f>
        <v>25.770000000000003</v>
      </c>
      <c r="E36" s="33">
        <f t="shared" ref="E36" si="14">SUM(E32:E35)</f>
        <v>29.270000000000003</v>
      </c>
      <c r="F36" s="33">
        <f t="shared" ref="F36" si="15">SUM(F32:F35)</f>
        <v>79.099999999999994</v>
      </c>
      <c r="G36" s="33">
        <f t="shared" ref="G36" si="16">SUM(G32:G35)</f>
        <v>690.24</v>
      </c>
      <c r="H36" s="33">
        <f t="shared" ref="H36" si="17">SUM(H32:H35)</f>
        <v>0.19000000000000003</v>
      </c>
      <c r="I36" s="33">
        <f t="shared" ref="I36" si="18">SUM(I32:I35)</f>
        <v>12.32</v>
      </c>
      <c r="J36" s="33">
        <f t="shared" ref="J36" si="19">SUM(J32:J35)</f>
        <v>0.16</v>
      </c>
      <c r="K36" s="33">
        <f t="shared" ref="K36" si="20">SUM(K32:K35)</f>
        <v>2.93</v>
      </c>
      <c r="L36" s="33">
        <f t="shared" ref="L36" si="21">SUM(L32:L35)</f>
        <v>464.02</v>
      </c>
      <c r="M36" s="33">
        <f t="shared" ref="M36" si="22">SUM(M32:M35)</f>
        <v>512.84999999999991</v>
      </c>
      <c r="N36" s="33">
        <f t="shared" ref="N36" si="23">SUM(N32:N35)</f>
        <v>104.03</v>
      </c>
      <c r="O36" s="33">
        <f t="shared" ref="O36" si="24">SUM(O32:O35)</f>
        <v>3.9399999999999995</v>
      </c>
      <c r="P36" s="127">
        <f>SUM(P32:P35)</f>
        <v>71.680000000000007</v>
      </c>
    </row>
    <row r="37" spans="1:16" x14ac:dyDescent="0.3">
      <c r="B37" s="56" t="s">
        <v>77</v>
      </c>
      <c r="C37" s="4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79"/>
    </row>
    <row r="38" spans="1:16" x14ac:dyDescent="0.3">
      <c r="A38" s="64" t="s">
        <v>88</v>
      </c>
      <c r="B38" s="8" t="s">
        <v>22</v>
      </c>
      <c r="C38" s="5">
        <v>250</v>
      </c>
      <c r="D38" s="31">
        <v>2.2999999999999998</v>
      </c>
      <c r="E38" s="31">
        <v>4.25</v>
      </c>
      <c r="F38" s="31">
        <v>15.12</v>
      </c>
      <c r="G38" s="31">
        <v>108</v>
      </c>
      <c r="H38" s="31">
        <v>0.19</v>
      </c>
      <c r="I38" s="31">
        <v>8.67</v>
      </c>
      <c r="J38" s="31">
        <v>0.03</v>
      </c>
      <c r="K38" s="31">
        <v>0.22</v>
      </c>
      <c r="L38" s="31">
        <v>19</v>
      </c>
      <c r="M38" s="31">
        <v>65.75</v>
      </c>
      <c r="N38" s="31">
        <v>25.5</v>
      </c>
      <c r="O38" s="31">
        <v>0.92</v>
      </c>
      <c r="P38" s="79">
        <v>9</v>
      </c>
    </row>
    <row r="39" spans="1:16" x14ac:dyDescent="0.3">
      <c r="A39" s="64" t="s">
        <v>98</v>
      </c>
      <c r="B39" s="8" t="s">
        <v>20</v>
      </c>
      <c r="C39" s="5" t="s">
        <v>136</v>
      </c>
      <c r="D39" s="31">
        <v>22.09</v>
      </c>
      <c r="E39" s="31">
        <v>16.93</v>
      </c>
      <c r="F39" s="31">
        <v>5.27</v>
      </c>
      <c r="G39" s="31">
        <v>261.39999999999998</v>
      </c>
      <c r="H39" s="31">
        <v>0.35</v>
      </c>
      <c r="I39" s="31">
        <v>10.43</v>
      </c>
      <c r="J39" s="31">
        <v>9.86</v>
      </c>
      <c r="K39" s="31">
        <v>6.62</v>
      </c>
      <c r="L39" s="31">
        <v>28.22</v>
      </c>
      <c r="M39" s="31">
        <v>387.81</v>
      </c>
      <c r="N39" s="31">
        <v>22.09</v>
      </c>
      <c r="O39" s="31">
        <v>8.2200000000000006</v>
      </c>
      <c r="P39" s="79">
        <v>35</v>
      </c>
    </row>
    <row r="40" spans="1:16" x14ac:dyDescent="0.3">
      <c r="A40" s="64" t="s">
        <v>110</v>
      </c>
      <c r="B40" s="8" t="s">
        <v>8</v>
      </c>
      <c r="C40" s="5" t="s">
        <v>111</v>
      </c>
      <c r="D40" s="31">
        <v>5.7</v>
      </c>
      <c r="E40" s="31">
        <v>5.23</v>
      </c>
      <c r="F40" s="31">
        <v>24.72</v>
      </c>
      <c r="G40" s="31">
        <v>168.7</v>
      </c>
      <c r="H40" s="31">
        <v>0.13</v>
      </c>
      <c r="I40" s="31">
        <v>0</v>
      </c>
      <c r="J40" s="31">
        <v>0.02</v>
      </c>
      <c r="K40" s="31">
        <v>0.40999999999999992</v>
      </c>
      <c r="L40" s="31">
        <v>9.5</v>
      </c>
      <c r="M40" s="31">
        <v>135.1</v>
      </c>
      <c r="N40" s="31">
        <v>90.2</v>
      </c>
      <c r="O40" s="31">
        <v>3.03</v>
      </c>
      <c r="P40" s="79">
        <v>7.5</v>
      </c>
    </row>
    <row r="41" spans="1:16" x14ac:dyDescent="0.3">
      <c r="A41" s="64" t="s">
        <v>118</v>
      </c>
      <c r="B41" s="8" t="s">
        <v>21</v>
      </c>
      <c r="C41" s="5">
        <v>50</v>
      </c>
      <c r="D41" s="31">
        <v>0.55000000000000004</v>
      </c>
      <c r="E41" s="31">
        <v>0.1</v>
      </c>
      <c r="F41" s="31">
        <v>1.9</v>
      </c>
      <c r="G41" s="31">
        <v>12</v>
      </c>
      <c r="H41" s="31">
        <v>0.03</v>
      </c>
      <c r="I41" s="31">
        <v>12.5</v>
      </c>
      <c r="J41" s="31">
        <v>0</v>
      </c>
      <c r="K41" s="31">
        <v>0.35</v>
      </c>
      <c r="L41" s="31">
        <v>7</v>
      </c>
      <c r="M41" s="31">
        <v>13</v>
      </c>
      <c r="N41" s="31">
        <v>10</v>
      </c>
      <c r="O41" s="31">
        <v>0.45</v>
      </c>
      <c r="P41" s="79">
        <v>10</v>
      </c>
    </row>
    <row r="42" spans="1:16" x14ac:dyDescent="0.3">
      <c r="A42" s="64" t="s">
        <v>92</v>
      </c>
      <c r="B42" s="8" t="s">
        <v>148</v>
      </c>
      <c r="C42" s="5" t="s">
        <v>14</v>
      </c>
      <c r="D42" s="31">
        <v>2.0699999999999998</v>
      </c>
      <c r="E42" s="31">
        <v>0.37</v>
      </c>
      <c r="F42" s="31">
        <v>10.71</v>
      </c>
      <c r="G42" s="31">
        <v>57.01</v>
      </c>
      <c r="H42" s="31">
        <v>0.05</v>
      </c>
      <c r="I42" s="31">
        <v>0</v>
      </c>
      <c r="J42" s="31">
        <v>0</v>
      </c>
      <c r="K42" s="31">
        <v>0</v>
      </c>
      <c r="L42" s="31">
        <v>11.02</v>
      </c>
      <c r="M42" s="31">
        <v>49.77</v>
      </c>
      <c r="N42" s="31">
        <v>14.8</v>
      </c>
      <c r="O42" s="31">
        <v>1.22</v>
      </c>
      <c r="P42" s="79">
        <v>1.68</v>
      </c>
    </row>
    <row r="43" spans="1:16" x14ac:dyDescent="0.3">
      <c r="A43" s="64" t="s">
        <v>120</v>
      </c>
      <c r="B43" s="8" t="s">
        <v>28</v>
      </c>
      <c r="C43" s="5" t="s">
        <v>15</v>
      </c>
      <c r="D43" s="31">
        <v>0.3</v>
      </c>
      <c r="E43" s="31">
        <v>0</v>
      </c>
      <c r="F43" s="31">
        <v>20.100000000000001</v>
      </c>
      <c r="G43" s="31">
        <v>81</v>
      </c>
      <c r="H43" s="31">
        <v>0</v>
      </c>
      <c r="I43" s="31">
        <v>0.8</v>
      </c>
      <c r="J43" s="31">
        <v>0</v>
      </c>
      <c r="K43" s="31">
        <v>0</v>
      </c>
      <c r="L43" s="31">
        <v>10</v>
      </c>
      <c r="M43" s="31">
        <v>6</v>
      </c>
      <c r="N43" s="31">
        <v>3</v>
      </c>
      <c r="O43" s="31">
        <v>0.6</v>
      </c>
      <c r="P43" s="79">
        <v>10</v>
      </c>
    </row>
    <row r="44" spans="1:16" ht="15" thickBot="1" x14ac:dyDescent="0.35">
      <c r="A44" s="65"/>
      <c r="B44" s="59" t="s">
        <v>57</v>
      </c>
      <c r="C44" s="60">
        <v>100</v>
      </c>
      <c r="D44" s="104">
        <v>0.9</v>
      </c>
      <c r="E44" s="104">
        <v>0.32</v>
      </c>
      <c r="F44" s="104">
        <v>11.6</v>
      </c>
      <c r="G44" s="104">
        <v>56</v>
      </c>
      <c r="H44" s="104">
        <v>0.04</v>
      </c>
      <c r="I44" s="104">
        <v>29.5</v>
      </c>
      <c r="J44" s="104">
        <v>0</v>
      </c>
      <c r="K44" s="104">
        <v>0.46</v>
      </c>
      <c r="L44" s="104">
        <v>23.25</v>
      </c>
      <c r="M44" s="104">
        <v>19.75</v>
      </c>
      <c r="N44" s="104">
        <v>18.75</v>
      </c>
      <c r="O44" s="104">
        <v>0.8</v>
      </c>
      <c r="P44" s="80">
        <v>15</v>
      </c>
    </row>
    <row r="45" spans="1:16" ht="15" thickBot="1" x14ac:dyDescent="0.35">
      <c r="A45" s="66"/>
      <c r="B45" s="9" t="s">
        <v>11</v>
      </c>
      <c r="C45" s="6"/>
      <c r="D45" s="33">
        <f>SUM(D38:D44)</f>
        <v>33.909999999999997</v>
      </c>
      <c r="E45" s="33">
        <f t="shared" ref="E45:O45" si="25">SUM(E38:E44)</f>
        <v>27.200000000000003</v>
      </c>
      <c r="F45" s="33">
        <f t="shared" si="25"/>
        <v>89.419999999999987</v>
      </c>
      <c r="G45" s="33">
        <f t="shared" si="25"/>
        <v>744.1099999999999</v>
      </c>
      <c r="H45" s="33">
        <f t="shared" si="25"/>
        <v>0.79000000000000015</v>
      </c>
      <c r="I45" s="33">
        <f t="shared" si="25"/>
        <v>61.9</v>
      </c>
      <c r="J45" s="33">
        <f t="shared" si="25"/>
        <v>9.9099999999999984</v>
      </c>
      <c r="K45" s="33">
        <f t="shared" si="25"/>
        <v>8.06</v>
      </c>
      <c r="L45" s="33">
        <f t="shared" si="25"/>
        <v>107.99</v>
      </c>
      <c r="M45" s="33">
        <f t="shared" si="25"/>
        <v>677.18</v>
      </c>
      <c r="N45" s="33">
        <f t="shared" si="25"/>
        <v>184.34000000000003</v>
      </c>
      <c r="O45" s="33">
        <f t="shared" si="25"/>
        <v>15.24</v>
      </c>
      <c r="P45" s="127">
        <f>SUM(P38:P44)</f>
        <v>88.18</v>
      </c>
    </row>
    <row r="46" spans="1:16" x14ac:dyDescent="0.3">
      <c r="B46" s="56" t="s">
        <v>78</v>
      </c>
      <c r="C46" s="4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79"/>
    </row>
    <row r="47" spans="1:16" ht="22.8" x14ac:dyDescent="0.3">
      <c r="A47" s="64" t="s">
        <v>89</v>
      </c>
      <c r="B47" s="68" t="s">
        <v>19</v>
      </c>
      <c r="C47" s="5" t="s">
        <v>84</v>
      </c>
      <c r="D47" s="31">
        <v>1.7200000000000002</v>
      </c>
      <c r="E47" s="31">
        <v>6.05</v>
      </c>
      <c r="F47" s="31">
        <v>6.38</v>
      </c>
      <c r="G47" s="31">
        <v>88.25</v>
      </c>
      <c r="H47" s="31">
        <v>0.05</v>
      </c>
      <c r="I47" s="31">
        <v>18.489999999999998</v>
      </c>
      <c r="J47" s="31">
        <v>0.01</v>
      </c>
      <c r="K47" s="31">
        <v>2.39</v>
      </c>
      <c r="L47" s="31">
        <v>38.9</v>
      </c>
      <c r="M47" s="31">
        <v>51.05</v>
      </c>
      <c r="N47" s="31">
        <v>22.7</v>
      </c>
      <c r="O47" s="31">
        <v>0.8</v>
      </c>
      <c r="P47" s="79">
        <v>10</v>
      </c>
    </row>
    <row r="48" spans="1:16" x14ac:dyDescent="0.3">
      <c r="A48" s="64" t="s">
        <v>108</v>
      </c>
      <c r="B48" s="8" t="s">
        <v>23</v>
      </c>
      <c r="C48" s="5">
        <v>75</v>
      </c>
      <c r="D48" s="31">
        <v>10.050000000000001</v>
      </c>
      <c r="E48" s="31">
        <v>5.4</v>
      </c>
      <c r="F48" s="31">
        <v>2.3199999999999998</v>
      </c>
      <c r="G48" s="31">
        <v>96.75</v>
      </c>
      <c r="H48" s="31">
        <v>0.05</v>
      </c>
      <c r="I48" s="31">
        <v>0.9</v>
      </c>
      <c r="J48" s="31">
        <v>0.01</v>
      </c>
      <c r="K48" s="31">
        <v>2.92</v>
      </c>
      <c r="L48" s="31">
        <v>34.5</v>
      </c>
      <c r="M48" s="31">
        <v>108.75</v>
      </c>
      <c r="N48" s="31">
        <v>16.5</v>
      </c>
      <c r="O48" s="31">
        <v>0.37</v>
      </c>
      <c r="P48" s="79">
        <v>37</v>
      </c>
    </row>
    <row r="49" spans="1:16" x14ac:dyDescent="0.3">
      <c r="A49" s="64" t="s">
        <v>113</v>
      </c>
      <c r="B49" s="8" t="s">
        <v>24</v>
      </c>
      <c r="C49" s="5">
        <v>150</v>
      </c>
      <c r="D49" s="31">
        <v>3.15</v>
      </c>
      <c r="E49" s="31">
        <v>6.6</v>
      </c>
      <c r="F49" s="31">
        <v>16.350000000000001</v>
      </c>
      <c r="G49" s="31">
        <v>138</v>
      </c>
      <c r="H49" s="31">
        <v>0.13500000000000001</v>
      </c>
      <c r="I49" s="31">
        <v>5.0999999999999996</v>
      </c>
      <c r="J49" s="31">
        <v>0.04</v>
      </c>
      <c r="K49" s="31">
        <v>0.15</v>
      </c>
      <c r="L49" s="31">
        <v>39</v>
      </c>
      <c r="M49" s="31">
        <v>85.5</v>
      </c>
      <c r="N49" s="31">
        <v>28.5</v>
      </c>
      <c r="O49" s="31">
        <v>1.05</v>
      </c>
      <c r="P49" s="79">
        <v>13</v>
      </c>
    </row>
    <row r="50" spans="1:16" x14ac:dyDescent="0.3">
      <c r="A50" s="64" t="s">
        <v>118</v>
      </c>
      <c r="B50" s="8" t="s">
        <v>25</v>
      </c>
      <c r="C50" s="5">
        <v>50</v>
      </c>
      <c r="D50" s="31">
        <v>0.4</v>
      </c>
      <c r="E50" s="31">
        <v>0.05</v>
      </c>
      <c r="F50" s="31">
        <v>1.25</v>
      </c>
      <c r="G50" s="31">
        <v>7</v>
      </c>
      <c r="H50" s="31">
        <v>1.4999999999999999E-2</v>
      </c>
      <c r="I50" s="31">
        <v>5</v>
      </c>
      <c r="J50" s="31">
        <v>0</v>
      </c>
      <c r="K50" s="31">
        <v>0.05</v>
      </c>
      <c r="L50" s="31">
        <v>11.5</v>
      </c>
      <c r="M50" s="31">
        <v>21</v>
      </c>
      <c r="N50" s="31">
        <v>7</v>
      </c>
      <c r="O50" s="31">
        <v>0.3</v>
      </c>
      <c r="P50" s="79">
        <v>10</v>
      </c>
    </row>
    <row r="51" spans="1:16" x14ac:dyDescent="0.3">
      <c r="A51" s="64" t="s">
        <v>92</v>
      </c>
      <c r="B51" s="8" t="s">
        <v>148</v>
      </c>
      <c r="C51" s="5" t="s">
        <v>14</v>
      </c>
      <c r="D51" s="31">
        <v>2.0699999999999998</v>
      </c>
      <c r="E51" s="31">
        <v>0.37</v>
      </c>
      <c r="F51" s="31">
        <v>10.71</v>
      </c>
      <c r="G51" s="31">
        <v>57.01</v>
      </c>
      <c r="H51" s="31">
        <v>0.05</v>
      </c>
      <c r="I51" s="31">
        <v>0</v>
      </c>
      <c r="J51" s="31">
        <v>0</v>
      </c>
      <c r="K51" s="31">
        <v>0</v>
      </c>
      <c r="L51" s="31">
        <v>11.02</v>
      </c>
      <c r="M51" s="31">
        <v>49.77</v>
      </c>
      <c r="N51" s="31">
        <v>14.8</v>
      </c>
      <c r="O51" s="31">
        <v>1.22</v>
      </c>
      <c r="P51" s="79">
        <v>1.68</v>
      </c>
    </row>
    <row r="52" spans="1:16" x14ac:dyDescent="0.3">
      <c r="A52" s="64" t="s">
        <v>126</v>
      </c>
      <c r="B52" s="8" t="s">
        <v>26</v>
      </c>
      <c r="C52" s="5">
        <v>200</v>
      </c>
      <c r="D52" s="31">
        <v>0.5</v>
      </c>
      <c r="E52" s="31">
        <v>0.2</v>
      </c>
      <c r="F52" s="31">
        <v>21.8</v>
      </c>
      <c r="G52" s="31">
        <v>90</v>
      </c>
      <c r="H52" s="31">
        <v>0.03</v>
      </c>
      <c r="I52" s="31">
        <v>8</v>
      </c>
      <c r="J52" s="31">
        <v>0</v>
      </c>
      <c r="K52" s="31">
        <v>0.1</v>
      </c>
      <c r="L52" s="31">
        <v>19</v>
      </c>
      <c r="M52" s="31">
        <v>12</v>
      </c>
      <c r="N52" s="31">
        <v>8</v>
      </c>
      <c r="O52" s="31">
        <v>0.5</v>
      </c>
      <c r="P52" s="79">
        <v>7</v>
      </c>
    </row>
    <row r="53" spans="1:16" ht="15" thickBot="1" x14ac:dyDescent="0.35">
      <c r="A53" s="65"/>
      <c r="B53" s="59" t="s">
        <v>57</v>
      </c>
      <c r="C53" s="60">
        <v>100</v>
      </c>
      <c r="D53" s="104">
        <v>0.9</v>
      </c>
      <c r="E53" s="104">
        <v>0.32</v>
      </c>
      <c r="F53" s="104">
        <v>11.6</v>
      </c>
      <c r="G53" s="104">
        <v>56</v>
      </c>
      <c r="H53" s="104">
        <v>0.04</v>
      </c>
      <c r="I53" s="104">
        <v>29.5</v>
      </c>
      <c r="J53" s="104">
        <v>0</v>
      </c>
      <c r="K53" s="104">
        <v>0.46</v>
      </c>
      <c r="L53" s="104">
        <v>23.25</v>
      </c>
      <c r="M53" s="104">
        <v>19.75</v>
      </c>
      <c r="N53" s="104">
        <v>18.75</v>
      </c>
      <c r="O53" s="104">
        <v>0.8</v>
      </c>
      <c r="P53" s="80">
        <v>15</v>
      </c>
    </row>
    <row r="54" spans="1:16" ht="15" thickBot="1" x14ac:dyDescent="0.35">
      <c r="A54" s="66"/>
      <c r="B54" s="9" t="s">
        <v>11</v>
      </c>
      <c r="C54" s="6"/>
      <c r="D54" s="33">
        <f t="shared" ref="D54" si="26">SUM(D47:D53)</f>
        <v>18.79</v>
      </c>
      <c r="E54" s="33">
        <f t="shared" ref="E54" si="27">SUM(E47:E53)</f>
        <v>18.989999999999998</v>
      </c>
      <c r="F54" s="33">
        <f t="shared" ref="F54" si="28">SUM(F47:F53)</f>
        <v>70.41</v>
      </c>
      <c r="G54" s="33">
        <f t="shared" ref="G54" si="29">SUM(G47:G53)</f>
        <v>533.01</v>
      </c>
      <c r="H54" s="33">
        <f t="shared" ref="H54" si="30">SUM(H47:H53)</f>
        <v>0.36999999999999994</v>
      </c>
      <c r="I54" s="33">
        <f t="shared" ref="I54" si="31">SUM(I47:I53)</f>
        <v>66.989999999999995</v>
      </c>
      <c r="J54" s="33">
        <f t="shared" ref="J54" si="32">SUM(J47:J53)</f>
        <v>0.06</v>
      </c>
      <c r="K54" s="33">
        <f t="shared" ref="K54" si="33">SUM(K47:K53)</f>
        <v>6.07</v>
      </c>
      <c r="L54" s="33">
        <f t="shared" ref="L54" si="34">SUM(L47:L53)</f>
        <v>177.17000000000002</v>
      </c>
      <c r="M54" s="33">
        <f t="shared" ref="M54" si="35">SUM(M47:M53)</f>
        <v>347.82</v>
      </c>
      <c r="N54" s="33">
        <f t="shared" ref="N54" si="36">SUM(N47:N53)</f>
        <v>116.25</v>
      </c>
      <c r="O54" s="33">
        <f t="shared" ref="O54" si="37">SUM(O47:O53)</f>
        <v>5.0399999999999991</v>
      </c>
      <c r="P54" s="127">
        <f>SUM(P47:P53)</f>
        <v>93.68</v>
      </c>
    </row>
    <row r="55" spans="1:16" x14ac:dyDescent="0.3">
      <c r="B55" s="55" t="s">
        <v>79</v>
      </c>
      <c r="C55" s="4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79"/>
    </row>
    <row r="56" spans="1:16" x14ac:dyDescent="0.3">
      <c r="A56" s="62" t="s">
        <v>86</v>
      </c>
      <c r="B56" s="7" t="s">
        <v>56</v>
      </c>
      <c r="C56" s="5" t="s">
        <v>84</v>
      </c>
      <c r="D56" s="103">
        <v>2.17</v>
      </c>
      <c r="E56" s="103">
        <v>6.5</v>
      </c>
      <c r="F56" s="103">
        <v>16.41</v>
      </c>
      <c r="G56" s="103">
        <v>133.75</v>
      </c>
      <c r="H56" s="103">
        <v>0.09</v>
      </c>
      <c r="I56" s="103">
        <v>7.69</v>
      </c>
      <c r="J56" s="103">
        <v>0</v>
      </c>
      <c r="K56" s="103">
        <v>2.36</v>
      </c>
      <c r="L56" s="103">
        <v>19.899999999999999</v>
      </c>
      <c r="M56" s="103">
        <v>66.05</v>
      </c>
      <c r="N56" s="103">
        <v>26.7</v>
      </c>
      <c r="O56" s="103">
        <v>0.92</v>
      </c>
      <c r="P56" s="79">
        <v>10</v>
      </c>
    </row>
    <row r="57" spans="1:16" x14ac:dyDescent="0.3">
      <c r="A57" s="64" t="s">
        <v>99</v>
      </c>
      <c r="B57" s="8" t="s">
        <v>30</v>
      </c>
      <c r="C57" s="5">
        <v>70</v>
      </c>
      <c r="D57" s="31">
        <v>20.399999999999999</v>
      </c>
      <c r="E57" s="31">
        <v>12.7</v>
      </c>
      <c r="F57" s="31">
        <v>2.1</v>
      </c>
      <c r="G57" s="31">
        <v>204</v>
      </c>
      <c r="H57" s="31">
        <v>0.05</v>
      </c>
      <c r="I57" s="31">
        <v>0</v>
      </c>
      <c r="J57" s="31">
        <v>0.1</v>
      </c>
      <c r="K57" s="31">
        <v>0.6</v>
      </c>
      <c r="L57" s="31">
        <v>9</v>
      </c>
      <c r="M57" s="31">
        <v>169</v>
      </c>
      <c r="N57" s="31">
        <v>24</v>
      </c>
      <c r="O57" s="31">
        <v>2</v>
      </c>
      <c r="P57" s="79">
        <v>40</v>
      </c>
    </row>
    <row r="58" spans="1:16" ht="26.4" x14ac:dyDescent="0.3">
      <c r="A58" s="64" t="s">
        <v>112</v>
      </c>
      <c r="B58" s="8" t="s">
        <v>114</v>
      </c>
      <c r="C58" s="5">
        <v>100</v>
      </c>
      <c r="D58" s="31">
        <v>3.7700000000000005</v>
      </c>
      <c r="E58" s="31">
        <v>0.45</v>
      </c>
      <c r="F58" s="31">
        <v>19.36</v>
      </c>
      <c r="G58" s="31">
        <v>96.6</v>
      </c>
      <c r="H58" s="31">
        <v>0.03</v>
      </c>
      <c r="I58" s="31">
        <v>0.01</v>
      </c>
      <c r="J58" s="31">
        <v>0</v>
      </c>
      <c r="K58" s="31">
        <v>0.53</v>
      </c>
      <c r="L58" s="31">
        <v>3.8</v>
      </c>
      <c r="M58" s="31">
        <v>23.8</v>
      </c>
      <c r="N58" s="31">
        <v>5.4</v>
      </c>
      <c r="O58" s="31">
        <v>0.52</v>
      </c>
      <c r="P58" s="79">
        <v>5</v>
      </c>
    </row>
    <row r="59" spans="1:16" x14ac:dyDescent="0.3">
      <c r="A59" s="64" t="s">
        <v>118</v>
      </c>
      <c r="B59" s="8" t="s">
        <v>21</v>
      </c>
      <c r="C59" s="5">
        <v>50</v>
      </c>
      <c r="D59" s="31">
        <v>0.55000000000000004</v>
      </c>
      <c r="E59" s="31">
        <v>0.1</v>
      </c>
      <c r="F59" s="31">
        <v>1.9</v>
      </c>
      <c r="G59" s="31">
        <v>12</v>
      </c>
      <c r="H59" s="31">
        <v>0.03</v>
      </c>
      <c r="I59" s="31">
        <v>12.5</v>
      </c>
      <c r="J59" s="31">
        <v>0</v>
      </c>
      <c r="K59" s="31">
        <v>0.35</v>
      </c>
      <c r="L59" s="31">
        <v>7</v>
      </c>
      <c r="M59" s="31">
        <v>13</v>
      </c>
      <c r="N59" s="31">
        <v>10</v>
      </c>
      <c r="O59" s="31">
        <v>0.45</v>
      </c>
      <c r="P59" s="79">
        <v>10</v>
      </c>
    </row>
    <row r="60" spans="1:16" x14ac:dyDescent="0.3">
      <c r="A60" s="64" t="s">
        <v>92</v>
      </c>
      <c r="B60" s="8" t="s">
        <v>148</v>
      </c>
      <c r="C60" s="5" t="s">
        <v>14</v>
      </c>
      <c r="D60" s="31">
        <v>2.0699999999999998</v>
      </c>
      <c r="E60" s="31">
        <v>0.37</v>
      </c>
      <c r="F60" s="31">
        <v>10.71</v>
      </c>
      <c r="G60" s="31">
        <v>57.01</v>
      </c>
      <c r="H60" s="31">
        <v>0.05</v>
      </c>
      <c r="I60" s="31">
        <v>0</v>
      </c>
      <c r="J60" s="31">
        <v>0</v>
      </c>
      <c r="K60" s="31">
        <v>0</v>
      </c>
      <c r="L60" s="31">
        <v>11.02</v>
      </c>
      <c r="M60" s="31">
        <v>49.77</v>
      </c>
      <c r="N60" s="31">
        <v>14.8</v>
      </c>
      <c r="O60" s="31">
        <v>1.22</v>
      </c>
      <c r="P60" s="79">
        <v>1.68</v>
      </c>
    </row>
    <row r="61" spans="1:16" x14ac:dyDescent="0.3">
      <c r="A61" s="64" t="s">
        <v>125</v>
      </c>
      <c r="B61" s="8" t="s">
        <v>31</v>
      </c>
      <c r="C61" s="5" t="s">
        <v>15</v>
      </c>
      <c r="D61" s="31">
        <v>1.4</v>
      </c>
      <c r="E61" s="31">
        <v>0</v>
      </c>
      <c r="F61" s="31">
        <v>29</v>
      </c>
      <c r="G61" s="31">
        <v>122</v>
      </c>
      <c r="H61" s="31">
        <v>0</v>
      </c>
      <c r="I61" s="31">
        <v>0</v>
      </c>
      <c r="J61" s="31">
        <v>0</v>
      </c>
      <c r="K61" s="31">
        <v>0</v>
      </c>
      <c r="L61" s="31">
        <v>1</v>
      </c>
      <c r="M61" s="31">
        <v>0</v>
      </c>
      <c r="N61" s="31">
        <v>0</v>
      </c>
      <c r="O61" s="31">
        <v>0.1</v>
      </c>
      <c r="P61" s="79">
        <v>4</v>
      </c>
    </row>
    <row r="62" spans="1:16" ht="15" thickBot="1" x14ac:dyDescent="0.35">
      <c r="A62" s="65"/>
      <c r="B62" s="59" t="s">
        <v>57</v>
      </c>
      <c r="C62" s="60">
        <v>100</v>
      </c>
      <c r="D62" s="104">
        <v>0.9</v>
      </c>
      <c r="E62" s="104">
        <v>0.32</v>
      </c>
      <c r="F62" s="104">
        <v>11.6</v>
      </c>
      <c r="G62" s="104">
        <v>56</v>
      </c>
      <c r="H62" s="104">
        <v>0.04</v>
      </c>
      <c r="I62" s="104">
        <v>29.5</v>
      </c>
      <c r="J62" s="104">
        <v>0</v>
      </c>
      <c r="K62" s="104">
        <v>0.46</v>
      </c>
      <c r="L62" s="104">
        <v>23.25</v>
      </c>
      <c r="M62" s="104">
        <v>19.75</v>
      </c>
      <c r="N62" s="104">
        <v>18.75</v>
      </c>
      <c r="O62" s="104">
        <v>0.8</v>
      </c>
      <c r="P62" s="80">
        <v>15</v>
      </c>
    </row>
    <row r="63" spans="1:16" ht="15" thickBot="1" x14ac:dyDescent="0.35">
      <c r="A63" s="66"/>
      <c r="B63" s="9" t="s">
        <v>11</v>
      </c>
      <c r="C63" s="6"/>
      <c r="D63" s="33">
        <f>SUM(D56:D62)</f>
        <v>31.259999999999998</v>
      </c>
      <c r="E63" s="33">
        <f t="shared" ref="E63:P63" si="38">SUM(E56:E62)</f>
        <v>20.440000000000001</v>
      </c>
      <c r="F63" s="33">
        <f t="shared" si="38"/>
        <v>91.08</v>
      </c>
      <c r="G63" s="33">
        <f t="shared" si="38"/>
        <v>681.36</v>
      </c>
      <c r="H63" s="33">
        <f t="shared" si="38"/>
        <v>0.28999999999999998</v>
      </c>
      <c r="I63" s="33">
        <f t="shared" si="38"/>
        <v>49.7</v>
      </c>
      <c r="J63" s="33">
        <f t="shared" si="38"/>
        <v>0.1</v>
      </c>
      <c r="K63" s="33">
        <f t="shared" si="38"/>
        <v>4.3000000000000007</v>
      </c>
      <c r="L63" s="33">
        <f t="shared" si="38"/>
        <v>74.97</v>
      </c>
      <c r="M63" s="33">
        <f t="shared" si="38"/>
        <v>341.37</v>
      </c>
      <c r="N63" s="33">
        <f t="shared" si="38"/>
        <v>99.649999999999991</v>
      </c>
      <c r="O63" s="33">
        <f t="shared" si="38"/>
        <v>6.01</v>
      </c>
      <c r="P63" s="127">
        <f t="shared" si="38"/>
        <v>85.68</v>
      </c>
    </row>
    <row r="64" spans="1:16" x14ac:dyDescent="0.3">
      <c r="B64" s="56" t="s">
        <v>80</v>
      </c>
      <c r="C64" s="4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79"/>
    </row>
    <row r="65" spans="1:16" s="17" customFormat="1" x14ac:dyDescent="0.3">
      <c r="A65" s="61" t="s">
        <v>85</v>
      </c>
      <c r="B65" s="7" t="s">
        <v>29</v>
      </c>
      <c r="C65" s="5">
        <v>250</v>
      </c>
      <c r="D65" s="31">
        <v>2.12</v>
      </c>
      <c r="E65" s="31">
        <v>2.85</v>
      </c>
      <c r="F65" s="31">
        <v>16.05</v>
      </c>
      <c r="G65" s="31">
        <v>112.5</v>
      </c>
      <c r="H65" s="31">
        <v>0.02</v>
      </c>
      <c r="I65" s="31">
        <v>0.75</v>
      </c>
      <c r="J65" s="31">
        <v>0</v>
      </c>
      <c r="K65" s="31">
        <v>2.42</v>
      </c>
      <c r="L65" s="31">
        <v>7.5</v>
      </c>
      <c r="M65" s="31">
        <v>41.5</v>
      </c>
      <c r="N65" s="31">
        <v>15.25</v>
      </c>
      <c r="O65" s="31">
        <v>0.35</v>
      </c>
      <c r="P65" s="79">
        <v>7</v>
      </c>
    </row>
    <row r="66" spans="1:16" x14ac:dyDescent="0.3">
      <c r="A66" s="62" t="s">
        <v>101</v>
      </c>
      <c r="B66" s="8" t="s">
        <v>100</v>
      </c>
      <c r="C66" s="5" t="s">
        <v>102</v>
      </c>
      <c r="D66" s="103">
        <v>18.14</v>
      </c>
      <c r="E66" s="103">
        <v>17.850000000000001</v>
      </c>
      <c r="F66" s="103">
        <v>47.23</v>
      </c>
      <c r="G66" s="103">
        <v>422.4</v>
      </c>
      <c r="H66" s="103">
        <v>7.0000000000000007E-2</v>
      </c>
      <c r="I66" s="103">
        <v>0.38</v>
      </c>
      <c r="J66" s="103">
        <v>0.06</v>
      </c>
      <c r="K66" s="103">
        <v>0.76</v>
      </c>
      <c r="L66" s="103">
        <v>22.08</v>
      </c>
      <c r="M66" s="103">
        <v>217.92</v>
      </c>
      <c r="N66" s="103">
        <v>50.88</v>
      </c>
      <c r="O66" s="103">
        <v>2.68</v>
      </c>
      <c r="P66" s="79">
        <v>48</v>
      </c>
    </row>
    <row r="67" spans="1:16" x14ac:dyDescent="0.3">
      <c r="A67" s="64" t="s">
        <v>117</v>
      </c>
      <c r="B67" s="8" t="s">
        <v>116</v>
      </c>
      <c r="C67" s="5">
        <v>50</v>
      </c>
      <c r="D67" s="31">
        <v>0.9</v>
      </c>
      <c r="E67" s="31">
        <v>0.05</v>
      </c>
      <c r="F67" s="31">
        <v>4.9000000000000004</v>
      </c>
      <c r="G67" s="31">
        <v>24</v>
      </c>
      <c r="H67" s="31">
        <v>0.01</v>
      </c>
      <c r="I67" s="31">
        <v>2.85</v>
      </c>
      <c r="J67" s="31">
        <v>0</v>
      </c>
      <c r="K67" s="31">
        <v>1.1499999999999999</v>
      </c>
      <c r="L67" s="31">
        <v>16.5</v>
      </c>
      <c r="M67" s="31">
        <v>19</v>
      </c>
      <c r="N67" s="31">
        <v>9.5</v>
      </c>
      <c r="O67" s="31">
        <v>0.65</v>
      </c>
      <c r="P67" s="79">
        <v>2</v>
      </c>
    </row>
    <row r="68" spans="1:16" x14ac:dyDescent="0.3">
      <c r="A68" s="64" t="s">
        <v>92</v>
      </c>
      <c r="B68" s="8" t="s">
        <v>148</v>
      </c>
      <c r="C68" s="5" t="s">
        <v>14</v>
      </c>
      <c r="D68" s="31">
        <v>2.0699999999999998</v>
      </c>
      <c r="E68" s="31">
        <v>0.37</v>
      </c>
      <c r="F68" s="31">
        <v>10.71</v>
      </c>
      <c r="G68" s="31">
        <v>57.01</v>
      </c>
      <c r="H68" s="31">
        <v>0.05</v>
      </c>
      <c r="I68" s="31">
        <v>0</v>
      </c>
      <c r="J68" s="31">
        <v>0</v>
      </c>
      <c r="K68" s="31">
        <v>0</v>
      </c>
      <c r="L68" s="31">
        <v>11.02</v>
      </c>
      <c r="M68" s="31">
        <v>49.77</v>
      </c>
      <c r="N68" s="31">
        <v>14.8</v>
      </c>
      <c r="O68" s="31">
        <v>1.22</v>
      </c>
      <c r="P68" s="79">
        <v>1.68</v>
      </c>
    </row>
    <row r="69" spans="1:16" ht="15" thickBot="1" x14ac:dyDescent="0.35">
      <c r="A69" s="65" t="s">
        <v>123</v>
      </c>
      <c r="B69" s="59" t="s">
        <v>124</v>
      </c>
      <c r="C69" s="60">
        <v>200</v>
      </c>
      <c r="D69" s="104">
        <v>0.7</v>
      </c>
      <c r="E69" s="104">
        <v>0.3</v>
      </c>
      <c r="F69" s="104">
        <v>22.8</v>
      </c>
      <c r="G69" s="104">
        <v>97</v>
      </c>
      <c r="H69" s="104">
        <v>0.01</v>
      </c>
      <c r="I69" s="104">
        <v>70</v>
      </c>
      <c r="J69" s="104">
        <v>0</v>
      </c>
      <c r="K69" s="104">
        <v>0</v>
      </c>
      <c r="L69" s="104">
        <v>12</v>
      </c>
      <c r="M69" s="104">
        <v>3</v>
      </c>
      <c r="N69" s="104">
        <v>3</v>
      </c>
      <c r="O69" s="104">
        <v>1.5</v>
      </c>
      <c r="P69" s="80">
        <v>6</v>
      </c>
    </row>
    <row r="70" spans="1:16" ht="15" thickBot="1" x14ac:dyDescent="0.35">
      <c r="A70" s="66"/>
      <c r="B70" s="9" t="s">
        <v>11</v>
      </c>
      <c r="C70" s="6"/>
      <c r="D70" s="33">
        <f t="shared" ref="D70" si="39">SUM(D65:D69)</f>
        <v>23.93</v>
      </c>
      <c r="E70" s="33">
        <f t="shared" ref="E70" si="40">SUM(E65:E69)</f>
        <v>21.420000000000005</v>
      </c>
      <c r="F70" s="33">
        <f t="shared" ref="F70" si="41">SUM(F65:F69)</f>
        <v>101.69000000000001</v>
      </c>
      <c r="G70" s="130">
        <f t="shared" ref="G70" si="42">SUM(G65:G69)</f>
        <v>712.91</v>
      </c>
      <c r="H70" s="33">
        <f t="shared" ref="H70" si="43">SUM(H65:H69)</f>
        <v>0.16000000000000003</v>
      </c>
      <c r="I70" s="33">
        <f t="shared" ref="I70" si="44">SUM(I65:I69)</f>
        <v>73.98</v>
      </c>
      <c r="J70" s="33">
        <f t="shared" ref="J70" si="45">SUM(J65:J69)</f>
        <v>0.06</v>
      </c>
      <c r="K70" s="33">
        <f t="shared" ref="K70" si="46">SUM(K65:K69)</f>
        <v>4.33</v>
      </c>
      <c r="L70" s="33">
        <f t="shared" ref="L70" si="47">SUM(L65:L69)</f>
        <v>69.099999999999994</v>
      </c>
      <c r="M70" s="33">
        <f t="shared" ref="M70" si="48">SUM(M65:M69)</f>
        <v>331.18999999999994</v>
      </c>
      <c r="N70" s="33">
        <f t="shared" ref="N70" si="49">SUM(N65:N69)</f>
        <v>93.429999999999993</v>
      </c>
      <c r="O70" s="33">
        <f t="shared" ref="O70" si="50">SUM(O65:O69)</f>
        <v>6.4</v>
      </c>
      <c r="P70" s="127">
        <f>SUM(P65:P69)</f>
        <v>64.680000000000007</v>
      </c>
    </row>
    <row r="71" spans="1:16" x14ac:dyDescent="0.3">
      <c r="B71" s="56" t="s">
        <v>81</v>
      </c>
      <c r="C71" s="4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79"/>
    </row>
    <row r="72" spans="1:16" ht="22.8" x14ac:dyDescent="0.3">
      <c r="A72" s="64" t="s">
        <v>87</v>
      </c>
      <c r="B72" s="115" t="s">
        <v>16</v>
      </c>
      <c r="C72" s="5" t="s">
        <v>84</v>
      </c>
      <c r="D72" s="31">
        <v>1.94</v>
      </c>
      <c r="E72" s="31">
        <v>6.25</v>
      </c>
      <c r="F72" s="31">
        <v>10.81</v>
      </c>
      <c r="G72" s="31">
        <v>107.5</v>
      </c>
      <c r="H72" s="31">
        <v>0.04</v>
      </c>
      <c r="I72" s="31">
        <v>10.32</v>
      </c>
      <c r="J72" s="31">
        <v>0.01</v>
      </c>
      <c r="K72" s="31">
        <v>2.41</v>
      </c>
      <c r="L72" s="31">
        <v>38.9</v>
      </c>
      <c r="M72" s="31">
        <v>56.05</v>
      </c>
      <c r="N72" s="31">
        <v>26.7</v>
      </c>
      <c r="O72" s="31">
        <v>1.2</v>
      </c>
      <c r="P72" s="79">
        <v>10</v>
      </c>
    </row>
    <row r="73" spans="1:16" x14ac:dyDescent="0.3">
      <c r="A73" s="64" t="s">
        <v>107</v>
      </c>
      <c r="B73" s="15" t="s">
        <v>41</v>
      </c>
      <c r="C73" s="5">
        <v>50</v>
      </c>
      <c r="D73" s="31">
        <v>5.2</v>
      </c>
      <c r="E73" s="31">
        <v>10.45</v>
      </c>
      <c r="F73" s="31">
        <v>0</v>
      </c>
      <c r="G73" s="31">
        <v>115</v>
      </c>
      <c r="H73" s="31">
        <v>7.0000000000000007E-2</v>
      </c>
      <c r="I73" s="31">
        <v>0</v>
      </c>
      <c r="J73" s="31">
        <v>0</v>
      </c>
      <c r="K73" s="31">
        <v>0.2</v>
      </c>
      <c r="L73" s="31">
        <v>15.5</v>
      </c>
      <c r="M73" s="31">
        <v>67</v>
      </c>
      <c r="N73" s="31">
        <v>8.5</v>
      </c>
      <c r="O73" s="31">
        <v>0.8</v>
      </c>
      <c r="P73" s="79">
        <v>20</v>
      </c>
    </row>
    <row r="74" spans="1:16" x14ac:dyDescent="0.3">
      <c r="A74" s="64" t="s">
        <v>162</v>
      </c>
      <c r="B74" s="15" t="s">
        <v>32</v>
      </c>
      <c r="C74" s="5">
        <v>120</v>
      </c>
      <c r="D74" s="31">
        <v>10.28</v>
      </c>
      <c r="E74" s="31">
        <v>16</v>
      </c>
      <c r="F74" s="31">
        <v>2.85</v>
      </c>
      <c r="G74" s="31">
        <v>192</v>
      </c>
      <c r="H74" s="31">
        <v>0.06</v>
      </c>
      <c r="I74" s="31">
        <v>0.34</v>
      </c>
      <c r="J74" s="31">
        <v>0.24</v>
      </c>
      <c r="K74" s="31">
        <v>0.54</v>
      </c>
      <c r="L74" s="31">
        <v>96</v>
      </c>
      <c r="M74" s="31">
        <v>180.57</v>
      </c>
      <c r="N74" s="31">
        <v>14.85</v>
      </c>
      <c r="O74" s="31">
        <v>1.82</v>
      </c>
      <c r="P74" s="79">
        <v>21</v>
      </c>
    </row>
    <row r="75" spans="1:16" s="25" customFormat="1" x14ac:dyDescent="0.3">
      <c r="A75" s="75" t="s">
        <v>121</v>
      </c>
      <c r="B75" s="26" t="s">
        <v>33</v>
      </c>
      <c r="C75" s="24">
        <v>50</v>
      </c>
      <c r="D75" s="103">
        <v>1.55</v>
      </c>
      <c r="E75" s="103">
        <v>0.1</v>
      </c>
      <c r="F75" s="103">
        <v>3.25</v>
      </c>
      <c r="G75" s="103">
        <v>20</v>
      </c>
      <c r="H75" s="103">
        <v>0.05</v>
      </c>
      <c r="I75" s="103">
        <v>5</v>
      </c>
      <c r="J75" s="103">
        <v>0</v>
      </c>
      <c r="K75" s="103">
        <v>0.75</v>
      </c>
      <c r="L75" s="103">
        <v>10</v>
      </c>
      <c r="M75" s="103">
        <v>31</v>
      </c>
      <c r="N75" s="103">
        <v>10.5</v>
      </c>
      <c r="O75" s="103">
        <v>0.35</v>
      </c>
      <c r="P75" s="82">
        <v>10</v>
      </c>
    </row>
    <row r="76" spans="1:16" x14ac:dyDescent="0.3">
      <c r="A76" s="64" t="s">
        <v>92</v>
      </c>
      <c r="B76" s="15" t="s">
        <v>148</v>
      </c>
      <c r="C76" s="5" t="s">
        <v>14</v>
      </c>
      <c r="D76" s="31">
        <v>2.0699999999999998</v>
      </c>
      <c r="E76" s="31">
        <v>0.37</v>
      </c>
      <c r="F76" s="31">
        <v>10.71</v>
      </c>
      <c r="G76" s="31">
        <v>57.01</v>
      </c>
      <c r="H76" s="31">
        <v>0.05</v>
      </c>
      <c r="I76" s="31">
        <v>0</v>
      </c>
      <c r="J76" s="31">
        <v>0</v>
      </c>
      <c r="K76" s="31">
        <v>0</v>
      </c>
      <c r="L76" s="31">
        <v>11.02</v>
      </c>
      <c r="M76" s="31">
        <v>49.77</v>
      </c>
      <c r="N76" s="31">
        <v>14.8</v>
      </c>
      <c r="O76" s="31">
        <v>1.22</v>
      </c>
      <c r="P76" s="79">
        <v>1.68</v>
      </c>
    </row>
    <row r="77" spans="1:16" ht="15" thickBot="1" x14ac:dyDescent="0.35">
      <c r="A77" s="65" t="s">
        <v>120</v>
      </c>
      <c r="B77" s="15" t="s">
        <v>135</v>
      </c>
      <c r="C77" s="60" t="s">
        <v>15</v>
      </c>
      <c r="D77" s="104">
        <v>0.3</v>
      </c>
      <c r="E77" s="104">
        <v>0</v>
      </c>
      <c r="F77" s="104">
        <v>20.100000000000001</v>
      </c>
      <c r="G77" s="104">
        <v>81</v>
      </c>
      <c r="H77" s="104">
        <v>0</v>
      </c>
      <c r="I77" s="104">
        <v>0.8</v>
      </c>
      <c r="J77" s="104">
        <v>0</v>
      </c>
      <c r="K77" s="104">
        <v>0</v>
      </c>
      <c r="L77" s="104">
        <v>10</v>
      </c>
      <c r="M77" s="104">
        <v>6</v>
      </c>
      <c r="N77" s="104">
        <v>3</v>
      </c>
      <c r="O77" s="104">
        <v>0.6</v>
      </c>
      <c r="P77" s="80">
        <v>6</v>
      </c>
    </row>
    <row r="78" spans="1:16" ht="15" thickBot="1" x14ac:dyDescent="0.35">
      <c r="A78" s="66"/>
      <c r="B78" s="128" t="s">
        <v>11</v>
      </c>
      <c r="C78" s="6"/>
      <c r="D78" s="33">
        <f t="shared" ref="D78" si="51">SUM(D72:D77)</f>
        <v>21.340000000000003</v>
      </c>
      <c r="E78" s="33">
        <f t="shared" ref="E78" si="52">SUM(E72:E77)</f>
        <v>33.17</v>
      </c>
      <c r="F78" s="33">
        <f t="shared" ref="F78" si="53">SUM(F72:F77)</f>
        <v>47.72</v>
      </c>
      <c r="G78" s="33">
        <f t="shared" ref="G78" si="54">SUM(G72:G77)</f>
        <v>572.51</v>
      </c>
      <c r="H78" s="33">
        <f t="shared" ref="H78" si="55">SUM(H72:H77)</f>
        <v>0.27</v>
      </c>
      <c r="I78" s="33">
        <f t="shared" ref="I78" si="56">SUM(I72:I77)</f>
        <v>16.46</v>
      </c>
      <c r="J78" s="33">
        <f t="shared" ref="J78" si="57">SUM(J72:J77)</f>
        <v>0.25</v>
      </c>
      <c r="K78" s="33">
        <f t="shared" ref="K78" si="58">SUM(K72:K77)</f>
        <v>3.9000000000000004</v>
      </c>
      <c r="L78" s="33">
        <f t="shared" ref="L78" si="59">SUM(L72:L77)</f>
        <v>181.42000000000002</v>
      </c>
      <c r="M78" s="33">
        <f t="shared" ref="M78" si="60">SUM(M72:M77)</f>
        <v>390.39</v>
      </c>
      <c r="N78" s="33">
        <f t="shared" ref="N78" si="61">SUM(N72:N77)</f>
        <v>78.350000000000009</v>
      </c>
      <c r="O78" s="33">
        <f t="shared" ref="O78" si="62">SUM(O72:O77)</f>
        <v>5.9899999999999993</v>
      </c>
      <c r="P78" s="127">
        <f>SUM(P72:P77)</f>
        <v>68.680000000000007</v>
      </c>
    </row>
    <row r="79" spans="1:16" x14ac:dyDescent="0.3">
      <c r="B79" s="56" t="s">
        <v>82</v>
      </c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79"/>
    </row>
    <row r="80" spans="1:16" x14ac:dyDescent="0.3">
      <c r="A80" s="64" t="s">
        <v>91</v>
      </c>
      <c r="B80" s="68" t="s">
        <v>90</v>
      </c>
      <c r="C80" s="5">
        <v>250</v>
      </c>
      <c r="D80" s="31">
        <v>2.7</v>
      </c>
      <c r="E80" s="31">
        <v>2.85</v>
      </c>
      <c r="F80" s="31">
        <v>18.82</v>
      </c>
      <c r="G80" s="31">
        <v>111.25</v>
      </c>
      <c r="H80" s="31">
        <v>0.1</v>
      </c>
      <c r="I80" s="31">
        <v>8.25</v>
      </c>
      <c r="J80" s="31">
        <v>0</v>
      </c>
      <c r="K80" s="31">
        <v>1.37</v>
      </c>
      <c r="L80" s="31">
        <v>15.25</v>
      </c>
      <c r="M80" s="31">
        <v>63.5</v>
      </c>
      <c r="N80" s="31">
        <v>24</v>
      </c>
      <c r="O80" s="31">
        <v>0.95</v>
      </c>
      <c r="P80" s="79">
        <v>7</v>
      </c>
    </row>
    <row r="81" spans="1:18" x14ac:dyDescent="0.3">
      <c r="A81" s="64" t="s">
        <v>106</v>
      </c>
      <c r="B81" s="8" t="s">
        <v>60</v>
      </c>
      <c r="C81" s="5">
        <v>75</v>
      </c>
      <c r="D81" s="31">
        <v>10.42</v>
      </c>
      <c r="E81" s="31">
        <v>1.57</v>
      </c>
      <c r="F81" s="31">
        <v>7.2</v>
      </c>
      <c r="G81" s="31">
        <v>84.75</v>
      </c>
      <c r="H81" s="31">
        <v>0.05</v>
      </c>
      <c r="I81" s="31">
        <v>0.3</v>
      </c>
      <c r="J81" s="31">
        <v>0.01</v>
      </c>
      <c r="K81" s="31">
        <v>0.75</v>
      </c>
      <c r="L81" s="31">
        <v>26.25</v>
      </c>
      <c r="M81" s="31">
        <v>120</v>
      </c>
      <c r="N81" s="31">
        <v>17.25</v>
      </c>
      <c r="O81" s="31">
        <v>0.45</v>
      </c>
      <c r="P81" s="79">
        <v>25</v>
      </c>
    </row>
    <row r="82" spans="1:18" x14ac:dyDescent="0.3">
      <c r="A82" s="64" t="s">
        <v>113</v>
      </c>
      <c r="B82" s="8" t="s">
        <v>24</v>
      </c>
      <c r="C82" s="5">
        <v>150</v>
      </c>
      <c r="D82" s="31">
        <v>3.15</v>
      </c>
      <c r="E82" s="31">
        <v>6.6</v>
      </c>
      <c r="F82" s="31">
        <v>16.350000000000001</v>
      </c>
      <c r="G82" s="31">
        <v>138</v>
      </c>
      <c r="H82" s="31">
        <v>0.13</v>
      </c>
      <c r="I82" s="31">
        <v>5.0999999999999996</v>
      </c>
      <c r="J82" s="31">
        <v>0.04</v>
      </c>
      <c r="K82" s="31">
        <v>0.15</v>
      </c>
      <c r="L82" s="31">
        <v>39</v>
      </c>
      <c r="M82" s="31">
        <v>85.5</v>
      </c>
      <c r="N82" s="31">
        <v>28.5</v>
      </c>
      <c r="O82" s="31">
        <v>1.05</v>
      </c>
      <c r="P82" s="79">
        <v>13</v>
      </c>
    </row>
    <row r="83" spans="1:18" x14ac:dyDescent="0.3">
      <c r="A83" s="64" t="s">
        <v>118</v>
      </c>
      <c r="B83" s="8" t="s">
        <v>25</v>
      </c>
      <c r="C83" s="5">
        <v>50</v>
      </c>
      <c r="D83" s="31">
        <v>0.4</v>
      </c>
      <c r="E83" s="31">
        <v>0.05</v>
      </c>
      <c r="F83" s="31">
        <v>1.25</v>
      </c>
      <c r="G83" s="31">
        <v>7</v>
      </c>
      <c r="H83" s="31">
        <v>0.01</v>
      </c>
      <c r="I83" s="31">
        <v>5</v>
      </c>
      <c r="J83" s="31">
        <v>0</v>
      </c>
      <c r="K83" s="31">
        <v>0.05</v>
      </c>
      <c r="L83" s="31">
        <v>11.5</v>
      </c>
      <c r="M83" s="31">
        <v>21</v>
      </c>
      <c r="N83" s="31">
        <v>7</v>
      </c>
      <c r="O83" s="31">
        <v>0.3</v>
      </c>
      <c r="P83" s="79">
        <v>10</v>
      </c>
    </row>
    <row r="84" spans="1:18" x14ac:dyDescent="0.3">
      <c r="A84" s="64" t="s">
        <v>92</v>
      </c>
      <c r="B84" s="8" t="s">
        <v>148</v>
      </c>
      <c r="C84" s="5" t="s">
        <v>14</v>
      </c>
      <c r="D84" s="31">
        <v>2.0699999999999998</v>
      </c>
      <c r="E84" s="31">
        <v>0.37</v>
      </c>
      <c r="F84" s="31">
        <v>10.71</v>
      </c>
      <c r="G84" s="31">
        <v>57.01</v>
      </c>
      <c r="H84" s="31">
        <v>0.05</v>
      </c>
      <c r="I84" s="31">
        <v>0</v>
      </c>
      <c r="J84" s="31">
        <v>0</v>
      </c>
      <c r="K84" s="31">
        <v>0</v>
      </c>
      <c r="L84" s="31">
        <v>11.02</v>
      </c>
      <c r="M84" s="31">
        <v>49.77</v>
      </c>
      <c r="N84" s="31">
        <v>14.8</v>
      </c>
      <c r="O84" s="31">
        <v>1.22</v>
      </c>
      <c r="P84" s="79">
        <v>1.68</v>
      </c>
    </row>
    <row r="85" spans="1:18" x14ac:dyDescent="0.3">
      <c r="A85" s="64" t="s">
        <v>128</v>
      </c>
      <c r="B85" s="8" t="s">
        <v>147</v>
      </c>
      <c r="C85" s="5" t="s">
        <v>15</v>
      </c>
      <c r="D85" s="31">
        <v>0.5</v>
      </c>
      <c r="E85" s="31">
        <v>0.2</v>
      </c>
      <c r="F85" s="31">
        <v>23.1</v>
      </c>
      <c r="G85" s="31">
        <v>96</v>
      </c>
      <c r="H85" s="31">
        <v>0.02</v>
      </c>
      <c r="I85" s="31">
        <v>4.3</v>
      </c>
      <c r="J85" s="31">
        <v>0</v>
      </c>
      <c r="K85" s="31">
        <v>0.2</v>
      </c>
      <c r="L85" s="31">
        <v>22</v>
      </c>
      <c r="M85" s="31">
        <v>16</v>
      </c>
      <c r="N85" s="31">
        <v>14</v>
      </c>
      <c r="O85" s="31">
        <v>1.1000000000000001</v>
      </c>
      <c r="P85" s="79">
        <v>6</v>
      </c>
    </row>
    <row r="86" spans="1:18" ht="15" thickBot="1" x14ac:dyDescent="0.35">
      <c r="A86" s="65"/>
      <c r="B86" s="59" t="s">
        <v>57</v>
      </c>
      <c r="C86" s="60">
        <v>100</v>
      </c>
      <c r="D86" s="104">
        <v>0.9</v>
      </c>
      <c r="E86" s="104">
        <v>0.32</v>
      </c>
      <c r="F86" s="104">
        <v>11.6</v>
      </c>
      <c r="G86" s="104">
        <v>56</v>
      </c>
      <c r="H86" s="104">
        <v>0.04</v>
      </c>
      <c r="I86" s="104">
        <v>29.5</v>
      </c>
      <c r="J86" s="104">
        <v>0</v>
      </c>
      <c r="K86" s="104">
        <v>0.46</v>
      </c>
      <c r="L86" s="104">
        <v>23.25</v>
      </c>
      <c r="M86" s="104">
        <v>19.75</v>
      </c>
      <c r="N86" s="104">
        <v>18.75</v>
      </c>
      <c r="O86" s="104">
        <v>0.8</v>
      </c>
      <c r="P86" s="80">
        <v>15</v>
      </c>
    </row>
    <row r="87" spans="1:18" ht="15" thickBot="1" x14ac:dyDescent="0.35">
      <c r="A87" s="66"/>
      <c r="B87" s="9" t="s">
        <v>11</v>
      </c>
      <c r="C87" s="6"/>
      <c r="D87" s="33">
        <f t="shared" ref="D87" si="63">SUM(D80:D86)</f>
        <v>20.139999999999997</v>
      </c>
      <c r="E87" s="33">
        <f t="shared" ref="E87" si="64">SUM(E80:E86)</f>
        <v>11.959999999999999</v>
      </c>
      <c r="F87" s="33">
        <f t="shared" ref="F87" si="65">SUM(F80:F86)</f>
        <v>89.03</v>
      </c>
      <c r="G87" s="33">
        <f t="shared" ref="G87" si="66">SUM(G80:G86)</f>
        <v>550.01</v>
      </c>
      <c r="H87" s="33">
        <f t="shared" ref="H87" si="67">SUM(H80:H86)</f>
        <v>0.4</v>
      </c>
      <c r="I87" s="33">
        <f t="shared" ref="I87" si="68">SUM(I80:I86)</f>
        <v>52.45</v>
      </c>
      <c r="J87" s="33">
        <f t="shared" ref="J87" si="69">SUM(J80:J86)</f>
        <v>0.05</v>
      </c>
      <c r="K87" s="33">
        <f t="shared" ref="K87" si="70">SUM(K80:K86)</f>
        <v>2.98</v>
      </c>
      <c r="L87" s="33">
        <f t="shared" ref="L87" si="71">SUM(L80:L86)</f>
        <v>148.26999999999998</v>
      </c>
      <c r="M87" s="33">
        <f t="shared" ref="M87" si="72">SUM(M80:M86)</f>
        <v>375.52</v>
      </c>
      <c r="N87" s="33">
        <f t="shared" ref="N87" si="73">SUM(N80:N86)</f>
        <v>124.3</v>
      </c>
      <c r="O87" s="33">
        <f t="shared" ref="O87" si="74">SUM(O80:O86)</f>
        <v>5.87</v>
      </c>
      <c r="P87" s="127">
        <f>SUM(P80:P86)</f>
        <v>77.680000000000007</v>
      </c>
    </row>
    <row r="88" spans="1:18" x14ac:dyDescent="0.3">
      <c r="B88" s="56" t="s">
        <v>83</v>
      </c>
      <c r="C88" s="4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79"/>
    </row>
    <row r="89" spans="1:18" ht="20.399999999999999" x14ac:dyDescent="0.3">
      <c r="A89" s="64" t="s">
        <v>89</v>
      </c>
      <c r="B89" s="122" t="s">
        <v>19</v>
      </c>
      <c r="C89" s="5" t="s">
        <v>84</v>
      </c>
      <c r="D89" s="31">
        <v>1.7200000000000002</v>
      </c>
      <c r="E89" s="31">
        <v>6.05</v>
      </c>
      <c r="F89" s="31">
        <v>6.38</v>
      </c>
      <c r="G89" s="31">
        <v>88.25</v>
      </c>
      <c r="H89" s="31">
        <v>0.05</v>
      </c>
      <c r="I89" s="31">
        <v>18.489999999999998</v>
      </c>
      <c r="J89" s="31">
        <v>0.01</v>
      </c>
      <c r="K89" s="31">
        <v>2.39</v>
      </c>
      <c r="L89" s="31">
        <v>38.9</v>
      </c>
      <c r="M89" s="31">
        <v>51.05</v>
      </c>
      <c r="N89" s="31">
        <v>22.7</v>
      </c>
      <c r="O89" s="31">
        <v>0.8</v>
      </c>
      <c r="P89" s="79">
        <v>10</v>
      </c>
    </row>
    <row r="90" spans="1:18" x14ac:dyDescent="0.3">
      <c r="A90" s="64" t="s">
        <v>103</v>
      </c>
      <c r="B90" s="8" t="s">
        <v>104</v>
      </c>
      <c r="C90" s="5" t="s">
        <v>105</v>
      </c>
      <c r="D90" s="31">
        <v>16.559999999999999</v>
      </c>
      <c r="E90" s="31">
        <v>17.28</v>
      </c>
      <c r="F90" s="31">
        <v>19.079999999999998</v>
      </c>
      <c r="G90" s="31">
        <v>297.60000000000002</v>
      </c>
      <c r="H90" s="31">
        <v>0.14000000000000001</v>
      </c>
      <c r="I90" s="31">
        <v>12.48</v>
      </c>
      <c r="J90" s="31">
        <v>0.02</v>
      </c>
      <c r="K90" s="31">
        <v>3.72</v>
      </c>
      <c r="L90" s="31">
        <v>30</v>
      </c>
      <c r="M90" s="31">
        <v>166.8</v>
      </c>
      <c r="N90" s="31">
        <v>46.8</v>
      </c>
      <c r="O90" s="31">
        <v>2.16</v>
      </c>
      <c r="P90" s="79">
        <v>38.119999999999997</v>
      </c>
    </row>
    <row r="91" spans="1:18" x14ac:dyDescent="0.3">
      <c r="A91" s="64" t="s">
        <v>119</v>
      </c>
      <c r="B91" s="8" t="s">
        <v>40</v>
      </c>
      <c r="C91" s="5" t="s">
        <v>43</v>
      </c>
      <c r="D91" s="31">
        <v>0.8</v>
      </c>
      <c r="E91" s="31">
        <v>5.05</v>
      </c>
      <c r="F91" s="31">
        <v>1.5</v>
      </c>
      <c r="G91" s="31">
        <v>54.5</v>
      </c>
      <c r="H91" s="31">
        <v>0.01</v>
      </c>
      <c r="I91" s="31">
        <v>9.4499999999999993</v>
      </c>
      <c r="J91" s="31">
        <v>0</v>
      </c>
      <c r="K91" s="31">
        <v>2.25</v>
      </c>
      <c r="L91" s="31">
        <v>21.5</v>
      </c>
      <c r="M91" s="31">
        <v>16</v>
      </c>
      <c r="N91" s="31">
        <v>7.5</v>
      </c>
      <c r="O91" s="31">
        <v>0.3</v>
      </c>
      <c r="P91" s="79">
        <v>7.08</v>
      </c>
    </row>
    <row r="92" spans="1:18" x14ac:dyDescent="0.3">
      <c r="A92" s="64" t="s">
        <v>92</v>
      </c>
      <c r="B92" s="8" t="s">
        <v>148</v>
      </c>
      <c r="C92" s="5" t="s">
        <v>14</v>
      </c>
      <c r="D92" s="31">
        <v>2.0699999999999998</v>
      </c>
      <c r="E92" s="31">
        <v>0.37</v>
      </c>
      <c r="F92" s="31">
        <v>10.71</v>
      </c>
      <c r="G92" s="31">
        <v>57.01</v>
      </c>
      <c r="H92" s="31">
        <v>0.05</v>
      </c>
      <c r="I92" s="31">
        <v>0</v>
      </c>
      <c r="J92" s="31">
        <v>0</v>
      </c>
      <c r="K92" s="31">
        <v>0</v>
      </c>
      <c r="L92" s="31">
        <v>11.02</v>
      </c>
      <c r="M92" s="31">
        <v>49.77</v>
      </c>
      <c r="N92" s="31">
        <v>14.8</v>
      </c>
      <c r="O92" s="31">
        <v>1.22</v>
      </c>
      <c r="P92" s="79">
        <v>1.68</v>
      </c>
    </row>
    <row r="93" spans="1:18" ht="21" customHeight="1" thickBot="1" x14ac:dyDescent="0.35">
      <c r="A93" s="65" t="s">
        <v>122</v>
      </c>
      <c r="B93" s="129" t="s">
        <v>42</v>
      </c>
      <c r="C93" s="60" t="s">
        <v>15</v>
      </c>
      <c r="D93" s="104">
        <v>3.2</v>
      </c>
      <c r="E93" s="104">
        <v>2.7</v>
      </c>
      <c r="F93" s="104">
        <v>15.9</v>
      </c>
      <c r="G93" s="104">
        <v>100</v>
      </c>
      <c r="H93" s="104">
        <v>0.04</v>
      </c>
      <c r="I93" s="104">
        <v>1.3</v>
      </c>
      <c r="J93" s="104">
        <v>0.02</v>
      </c>
      <c r="K93" s="104">
        <v>0</v>
      </c>
      <c r="L93" s="104">
        <v>126</v>
      </c>
      <c r="M93" s="104">
        <v>90</v>
      </c>
      <c r="N93" s="104">
        <v>14</v>
      </c>
      <c r="O93" s="104">
        <v>0.1</v>
      </c>
      <c r="P93" s="80">
        <v>12</v>
      </c>
    </row>
    <row r="94" spans="1:18" ht="15" thickBot="1" x14ac:dyDescent="0.35">
      <c r="A94" s="66"/>
      <c r="B94" s="9" t="s">
        <v>11</v>
      </c>
      <c r="C94" s="6"/>
      <c r="D94" s="33">
        <f t="shared" ref="D94" si="75">SUM(D89:D93)</f>
        <v>24.349999999999998</v>
      </c>
      <c r="E94" s="33">
        <f t="shared" ref="E94" si="76">SUM(E89:E93)</f>
        <v>31.450000000000003</v>
      </c>
      <c r="F94" s="33">
        <f t="shared" ref="F94" si="77">SUM(F89:F93)</f>
        <v>53.57</v>
      </c>
      <c r="G94" s="33">
        <f t="shared" ref="G94" si="78">SUM(G89:G93)</f>
        <v>597.36</v>
      </c>
      <c r="H94" s="33">
        <f t="shared" ref="H94" si="79">SUM(H89:H93)</f>
        <v>0.28999999999999998</v>
      </c>
      <c r="I94" s="33">
        <f t="shared" ref="I94" si="80">SUM(I89:I93)</f>
        <v>41.72</v>
      </c>
      <c r="J94" s="33">
        <f t="shared" ref="J94" si="81">SUM(J89:J93)</f>
        <v>0.05</v>
      </c>
      <c r="K94" s="33">
        <f t="shared" ref="K94" si="82">SUM(K89:K93)</f>
        <v>8.36</v>
      </c>
      <c r="L94" s="33">
        <f t="shared" ref="L94" si="83">SUM(L89:L93)</f>
        <v>227.42000000000002</v>
      </c>
      <c r="M94" s="33">
        <f t="shared" ref="M94" si="84">SUM(M89:M93)</f>
        <v>373.62</v>
      </c>
      <c r="N94" s="33">
        <f t="shared" ref="N94" si="85">SUM(N89:N93)</f>
        <v>105.8</v>
      </c>
      <c r="O94" s="33">
        <f t="shared" ref="O94" si="86">SUM(O89:O93)</f>
        <v>4.5799999999999992</v>
      </c>
      <c r="P94" s="127">
        <f>SUM(P89:P93)</f>
        <v>68.88</v>
      </c>
    </row>
    <row r="95" spans="1:18" ht="15" thickBot="1" x14ac:dyDescent="0.35">
      <c r="A95" s="67"/>
      <c r="B95" s="9" t="s">
        <v>34</v>
      </c>
      <c r="C95" s="6"/>
      <c r="D95" s="33">
        <f t="shared" ref="D95:P95" si="87">D94+D87+D78+D70+D63+D54+D45+D36+D30+D22</f>
        <v>255.76999999999998</v>
      </c>
      <c r="E95" s="33">
        <f t="shared" si="87"/>
        <v>245.79000000000002</v>
      </c>
      <c r="F95" s="33">
        <f t="shared" si="87"/>
        <v>798.05</v>
      </c>
      <c r="G95" s="33">
        <f t="shared" si="87"/>
        <v>6516.83</v>
      </c>
      <c r="H95" s="33">
        <f t="shared" si="87"/>
        <v>3.27</v>
      </c>
      <c r="I95" s="33">
        <f t="shared" si="87"/>
        <v>455.88</v>
      </c>
      <c r="J95" s="33">
        <f t="shared" si="87"/>
        <v>10.789999999999997</v>
      </c>
      <c r="K95" s="33">
        <f t="shared" si="87"/>
        <v>51.68</v>
      </c>
      <c r="L95" s="33">
        <f t="shared" si="87"/>
        <v>1699.7</v>
      </c>
      <c r="M95" s="33">
        <f t="shared" si="87"/>
        <v>4075.2799999999997</v>
      </c>
      <c r="N95" s="33">
        <f t="shared" si="87"/>
        <v>1126.3500000000001</v>
      </c>
      <c r="O95" s="33">
        <f t="shared" si="87"/>
        <v>66.11</v>
      </c>
      <c r="P95" s="81">
        <f t="shared" si="87"/>
        <v>780.00000000000023</v>
      </c>
      <c r="Q95" s="20">
        <f>P95-R95</f>
        <v>0</v>
      </c>
      <c r="R95" s="19">
        <v>780</v>
      </c>
    </row>
    <row r="96" spans="1:18" ht="9" customHeight="1" x14ac:dyDescent="0.3">
      <c r="A96" s="57"/>
      <c r="B96" s="22"/>
      <c r="C96" s="23"/>
      <c r="D96" s="34"/>
      <c r="E96" s="34"/>
      <c r="F96" s="34"/>
      <c r="G96" s="34"/>
      <c r="H96" s="34"/>
      <c r="K96" s="19"/>
    </row>
    <row r="97" spans="1:16" ht="14.4" customHeight="1" x14ac:dyDescent="0.3">
      <c r="A97" s="71"/>
      <c r="B97" s="151" t="s">
        <v>44</v>
      </c>
      <c r="C97" s="151"/>
      <c r="D97" s="151"/>
      <c r="E97" s="165" t="s">
        <v>161</v>
      </c>
      <c r="F97" s="165"/>
      <c r="G97" s="164" t="s">
        <v>38</v>
      </c>
      <c r="H97" s="164"/>
      <c r="I97" s="164"/>
    </row>
    <row r="98" spans="1:16" ht="6.6" customHeight="1" x14ac:dyDescent="0.3">
      <c r="A98" s="57"/>
      <c r="B98" s="118"/>
      <c r="C98" s="119"/>
      <c r="D98" s="120"/>
      <c r="E98" s="121"/>
      <c r="F98" s="121"/>
      <c r="G98" s="116"/>
      <c r="H98" s="116"/>
      <c r="I98" s="117"/>
    </row>
    <row r="99" spans="1:16" ht="15.6" customHeight="1" x14ac:dyDescent="0.3">
      <c r="A99" s="71"/>
      <c r="B99" s="151" t="s">
        <v>45</v>
      </c>
      <c r="C99" s="151"/>
      <c r="D99" s="151"/>
      <c r="E99" s="166" t="s">
        <v>161</v>
      </c>
      <c r="F99" s="166"/>
      <c r="G99" s="164" t="s">
        <v>46</v>
      </c>
      <c r="H99" s="164"/>
      <c r="I99" s="164"/>
    </row>
    <row r="100" spans="1:16" ht="15" thickBot="1" x14ac:dyDescent="0.35">
      <c r="A100" s="57"/>
      <c r="B100" s="10"/>
      <c r="C100" s="16"/>
      <c r="D100" s="28"/>
      <c r="E100" s="28"/>
      <c r="F100" s="28"/>
      <c r="G100" s="28"/>
      <c r="H100" s="51"/>
    </row>
    <row r="101" spans="1:16" x14ac:dyDescent="0.3">
      <c r="A101" s="57"/>
      <c r="B101" s="152" t="s">
        <v>159</v>
      </c>
      <c r="C101" s="153"/>
      <c r="D101" s="148" t="s">
        <v>52</v>
      </c>
      <c r="E101" s="149"/>
      <c r="F101" s="149"/>
      <c r="G101" s="150"/>
      <c r="H101" s="51"/>
    </row>
    <row r="102" spans="1:16" ht="27" thickBot="1" x14ac:dyDescent="0.35">
      <c r="A102" s="57"/>
      <c r="B102" s="154"/>
      <c r="C102" s="155"/>
      <c r="D102" s="39" t="s">
        <v>155</v>
      </c>
      <c r="E102" s="40" t="s">
        <v>156</v>
      </c>
      <c r="F102" s="40" t="s">
        <v>157</v>
      </c>
      <c r="G102" s="41" t="s">
        <v>50</v>
      </c>
      <c r="H102" s="51"/>
    </row>
    <row r="103" spans="1:16" ht="15" thickBot="1" x14ac:dyDescent="0.35">
      <c r="A103" s="57"/>
      <c r="B103" s="156"/>
      <c r="C103" s="157"/>
      <c r="D103" s="42">
        <v>77</v>
      </c>
      <c r="E103" s="33">
        <v>79</v>
      </c>
      <c r="F103" s="33">
        <v>335</v>
      </c>
      <c r="G103" s="43">
        <v>2350</v>
      </c>
      <c r="H103" s="51"/>
    </row>
    <row r="104" spans="1:16" x14ac:dyDescent="0.3">
      <c r="A104" s="21">
        <v>0.35</v>
      </c>
      <c r="B104" s="138" t="s">
        <v>51</v>
      </c>
      <c r="C104" s="139"/>
      <c r="D104" s="44">
        <f>D103*A104</f>
        <v>26.95</v>
      </c>
      <c r="E104" s="45">
        <f>E103*A104</f>
        <v>27.65</v>
      </c>
      <c r="F104" s="45">
        <f>F103*A104</f>
        <v>117.24999999999999</v>
      </c>
      <c r="G104" s="46">
        <f>G103*A104</f>
        <v>822.5</v>
      </c>
      <c r="H104" s="51"/>
    </row>
    <row r="105" spans="1:16" x14ac:dyDescent="0.3">
      <c r="A105" s="21">
        <v>10</v>
      </c>
      <c r="B105" s="140" t="s">
        <v>53</v>
      </c>
      <c r="C105" s="141"/>
      <c r="D105" s="47">
        <f>D95/A105</f>
        <v>25.576999999999998</v>
      </c>
      <c r="E105" s="31">
        <f>E95/A105</f>
        <v>24.579000000000001</v>
      </c>
      <c r="F105" s="31">
        <f>F95/A105</f>
        <v>79.804999999999993</v>
      </c>
      <c r="G105" s="32">
        <f>G95/A105</f>
        <v>651.68299999999999</v>
      </c>
      <c r="H105" s="51"/>
    </row>
    <row r="106" spans="1:16" ht="15" thickBot="1" x14ac:dyDescent="0.35">
      <c r="A106" s="57"/>
      <c r="B106" s="142" t="s">
        <v>55</v>
      </c>
      <c r="C106" s="143"/>
      <c r="D106" s="36">
        <f>D105-D104</f>
        <v>-1.3730000000000011</v>
      </c>
      <c r="E106" s="37">
        <f t="shared" ref="E106:G106" si="88">E105-E104</f>
        <v>-3.070999999999998</v>
      </c>
      <c r="F106" s="37">
        <f t="shared" si="88"/>
        <v>-37.444999999999993</v>
      </c>
      <c r="G106" s="38">
        <f t="shared" si="88"/>
        <v>-170.81700000000001</v>
      </c>
      <c r="H106" s="20"/>
      <c r="I106" s="18"/>
      <c r="J106" s="18"/>
      <c r="K106" s="12"/>
      <c r="L106" s="11"/>
      <c r="N106"/>
    </row>
    <row r="107" spans="1:16" s="113" customFormat="1" ht="16.2" thickBot="1" x14ac:dyDescent="0.35">
      <c r="A107" s="105"/>
      <c r="B107" s="144" t="s">
        <v>54</v>
      </c>
      <c r="C107" s="145"/>
      <c r="D107" s="106">
        <f>D105/D104*100-100</f>
        <v>-5.0946196660482457</v>
      </c>
      <c r="E107" s="107">
        <f>E105/E104*100-100</f>
        <v>-11.106690777576844</v>
      </c>
      <c r="F107" s="107">
        <f>F105/F104*100-100</f>
        <v>-31.936034115138597</v>
      </c>
      <c r="G107" s="108">
        <f>G105/G104*100-100</f>
        <v>-20.768024316109418</v>
      </c>
      <c r="H107" s="109"/>
      <c r="I107" s="110"/>
      <c r="J107" s="110"/>
      <c r="K107" s="111"/>
      <c r="L107" s="112"/>
      <c r="M107" s="112"/>
      <c r="P107" s="114"/>
    </row>
    <row r="108" spans="1:16" x14ac:dyDescent="0.3">
      <c r="A108" s="57"/>
      <c r="B108" s="12"/>
      <c r="C108" s="11"/>
      <c r="D108" s="20"/>
      <c r="E108" s="35"/>
      <c r="F108" s="35"/>
      <c r="G108" s="35"/>
      <c r="H108" s="35"/>
      <c r="I108"/>
      <c r="J108"/>
      <c r="K108"/>
      <c r="L108"/>
      <c r="M108"/>
      <c r="N108"/>
    </row>
    <row r="109" spans="1:16" x14ac:dyDescent="0.3">
      <c r="A109" s="57"/>
      <c r="B109" s="12"/>
      <c r="C109" s="11"/>
      <c r="D109" s="20"/>
      <c r="E109" s="35"/>
      <c r="F109" s="35"/>
      <c r="G109" s="35"/>
      <c r="H109" s="35"/>
      <c r="I109"/>
      <c r="J109"/>
      <c r="K109"/>
      <c r="L109"/>
      <c r="M109"/>
      <c r="N109"/>
    </row>
    <row r="110" spans="1:16" x14ac:dyDescent="0.3">
      <c r="A110" s="57"/>
      <c r="B110" s="18"/>
      <c r="C110" s="12"/>
      <c r="D110" s="20"/>
      <c r="E110" s="20"/>
      <c r="F110" s="35"/>
      <c r="G110" s="35"/>
      <c r="H110" s="35"/>
      <c r="I110"/>
      <c r="J110"/>
      <c r="K110"/>
      <c r="L110"/>
      <c r="M110"/>
      <c r="N110"/>
    </row>
    <row r="111" spans="1:16" x14ac:dyDescent="0.3">
      <c r="A111" s="71"/>
      <c r="B111" s="18"/>
      <c r="C111" s="12"/>
      <c r="D111" s="20"/>
      <c r="E111" s="20"/>
      <c r="F111" s="35"/>
      <c r="G111" s="35"/>
      <c r="H111" s="35"/>
      <c r="I111"/>
      <c r="J111"/>
      <c r="K111"/>
      <c r="L111"/>
      <c r="M111"/>
      <c r="N111"/>
    </row>
    <row r="112" spans="1:16" x14ac:dyDescent="0.3">
      <c r="A112" s="71"/>
      <c r="B112" s="18"/>
      <c r="C112" s="12"/>
      <c r="D112" s="20"/>
      <c r="E112" s="20"/>
      <c r="F112" s="35"/>
      <c r="G112" s="35"/>
      <c r="H112" s="35"/>
      <c r="I112"/>
      <c r="J112"/>
      <c r="K112"/>
      <c r="L112"/>
      <c r="M112"/>
      <c r="N112"/>
    </row>
    <row r="113" spans="1:8" customFormat="1" x14ac:dyDescent="0.3">
      <c r="A113" s="71"/>
      <c r="B113" s="18"/>
      <c r="C113" s="12"/>
      <c r="D113" s="20"/>
      <c r="E113" s="20"/>
      <c r="F113" s="35"/>
      <c r="G113" s="35"/>
      <c r="H113" s="35"/>
    </row>
    <row r="114" spans="1:8" customFormat="1" x14ac:dyDescent="0.3">
      <c r="A114" s="71"/>
      <c r="B114" s="18"/>
      <c r="C114" s="12"/>
      <c r="D114" s="20"/>
      <c r="E114" s="20"/>
      <c r="F114" s="35"/>
      <c r="G114" s="35"/>
      <c r="H114" s="35"/>
    </row>
    <row r="115" spans="1:8" customFormat="1" x14ac:dyDescent="0.3">
      <c r="A115" s="71"/>
      <c r="B115" s="18"/>
      <c r="C115" s="12"/>
      <c r="D115" s="20"/>
      <c r="E115" s="20"/>
      <c r="F115" s="35"/>
      <c r="G115" s="35"/>
      <c r="H115" s="35"/>
    </row>
    <row r="116" spans="1:8" customFormat="1" x14ac:dyDescent="0.3">
      <c r="A116" s="71"/>
      <c r="B116" s="18"/>
      <c r="C116" s="12"/>
      <c r="D116" s="20"/>
      <c r="E116" s="20"/>
      <c r="F116" s="35"/>
      <c r="G116" s="35"/>
      <c r="H116" s="35"/>
    </row>
    <row r="117" spans="1:8" customFormat="1" x14ac:dyDescent="0.3">
      <c r="A117" s="71"/>
      <c r="B117" s="18"/>
      <c r="C117" s="12"/>
      <c r="D117" s="20"/>
      <c r="E117" s="20"/>
      <c r="F117" s="35"/>
      <c r="G117" s="35"/>
      <c r="H117" s="35"/>
    </row>
    <row r="118" spans="1:8" customFormat="1" x14ac:dyDescent="0.3">
      <c r="A118" s="71"/>
      <c r="B118" s="18"/>
      <c r="C118" s="12"/>
      <c r="D118" s="20"/>
      <c r="E118" s="20"/>
      <c r="F118" s="35"/>
      <c r="G118" s="35"/>
      <c r="H118" s="35"/>
    </row>
    <row r="119" spans="1:8" customFormat="1" x14ac:dyDescent="0.3">
      <c r="A119" s="71"/>
      <c r="B119" s="18"/>
      <c r="C119" s="12"/>
      <c r="D119" s="20"/>
      <c r="E119" s="20"/>
      <c r="F119" s="35"/>
      <c r="G119" s="35"/>
      <c r="H119" s="35"/>
    </row>
    <row r="120" spans="1:8" customFormat="1" x14ac:dyDescent="0.3">
      <c r="A120" s="71"/>
      <c r="D120" s="35"/>
      <c r="E120" s="35"/>
      <c r="F120" s="35"/>
      <c r="G120" s="35"/>
      <c r="H120" s="35"/>
    </row>
    <row r="121" spans="1:8" customFormat="1" x14ac:dyDescent="0.3">
      <c r="A121" s="71"/>
      <c r="B121" s="18"/>
      <c r="C121" s="12"/>
      <c r="D121" s="20"/>
      <c r="E121" s="20"/>
      <c r="F121" s="35"/>
      <c r="G121" s="35"/>
      <c r="H121" s="35"/>
    </row>
    <row r="122" spans="1:8" customFormat="1" x14ac:dyDescent="0.3">
      <c r="A122" s="71"/>
      <c r="B122" s="18"/>
      <c r="C122" s="12"/>
      <c r="D122" s="20"/>
      <c r="E122" s="20"/>
      <c r="F122" s="35"/>
      <c r="G122" s="35"/>
      <c r="H122" s="35"/>
    </row>
    <row r="123" spans="1:8" customFormat="1" x14ac:dyDescent="0.3">
      <c r="A123" s="71"/>
      <c r="B123" s="18"/>
      <c r="C123" s="12"/>
      <c r="D123" s="20"/>
      <c r="E123" s="20"/>
      <c r="F123" s="35"/>
      <c r="G123" s="35"/>
      <c r="H123" s="35"/>
    </row>
    <row r="124" spans="1:8" customFormat="1" x14ac:dyDescent="0.3">
      <c r="A124" s="71"/>
      <c r="B124" s="18"/>
      <c r="C124" s="12"/>
      <c r="D124" s="20"/>
      <c r="E124" s="20"/>
      <c r="F124" s="35"/>
      <c r="G124" s="35"/>
      <c r="H124" s="35"/>
    </row>
    <row r="125" spans="1:8" customFormat="1" x14ac:dyDescent="0.3">
      <c r="A125" s="71"/>
      <c r="B125" s="18"/>
      <c r="C125" s="12"/>
      <c r="D125" s="20"/>
      <c r="E125" s="20"/>
      <c r="F125" s="35"/>
      <c r="G125" s="35"/>
      <c r="H125" s="35"/>
    </row>
    <row r="126" spans="1:8" customFormat="1" x14ac:dyDescent="0.3">
      <c r="A126" s="71"/>
      <c r="B126" s="18"/>
      <c r="C126" s="12"/>
      <c r="D126" s="20"/>
      <c r="E126" s="20"/>
      <c r="F126" s="35"/>
      <c r="G126" s="35"/>
      <c r="H126" s="35"/>
    </row>
    <row r="127" spans="1:8" customFormat="1" x14ac:dyDescent="0.3">
      <c r="A127" s="71"/>
      <c r="B127" s="18"/>
      <c r="C127" s="12"/>
      <c r="D127" s="20"/>
      <c r="E127" s="20"/>
      <c r="F127" s="35"/>
      <c r="G127" s="35"/>
      <c r="H127" s="35"/>
    </row>
    <row r="128" spans="1:8" customFormat="1" x14ac:dyDescent="0.3">
      <c r="A128" s="71"/>
      <c r="B128" s="18"/>
      <c r="C128" s="12"/>
      <c r="D128" s="20"/>
      <c r="E128" s="20"/>
      <c r="F128" s="35"/>
      <c r="G128" s="35"/>
      <c r="H128" s="35"/>
    </row>
    <row r="129" spans="1:8" customFormat="1" x14ac:dyDescent="0.3">
      <c r="A129" s="71"/>
      <c r="B129" s="18"/>
      <c r="C129" s="12"/>
      <c r="D129" s="20"/>
      <c r="E129" s="20"/>
      <c r="F129" s="35"/>
      <c r="G129" s="35"/>
      <c r="H129" s="35"/>
    </row>
    <row r="130" spans="1:8" customFormat="1" x14ac:dyDescent="0.3">
      <c r="A130" s="71"/>
      <c r="B130" s="18"/>
      <c r="C130" s="12"/>
      <c r="D130" s="20"/>
      <c r="E130" s="20"/>
      <c r="F130" s="35"/>
      <c r="G130" s="35"/>
      <c r="H130" s="35"/>
    </row>
    <row r="131" spans="1:8" customFormat="1" x14ac:dyDescent="0.3">
      <c r="A131" s="71"/>
      <c r="B131" s="18"/>
      <c r="C131" s="12"/>
      <c r="D131" s="20"/>
      <c r="E131" s="20"/>
      <c r="F131" s="35"/>
      <c r="G131" s="35"/>
      <c r="H131" s="35"/>
    </row>
    <row r="132" spans="1:8" customFormat="1" x14ac:dyDescent="0.3">
      <c r="A132" s="71"/>
      <c r="B132" s="18"/>
      <c r="C132" s="12"/>
      <c r="D132" s="20"/>
      <c r="E132" s="20"/>
      <c r="F132" s="35"/>
      <c r="G132" s="35"/>
      <c r="H132" s="35"/>
    </row>
    <row r="133" spans="1:8" customFormat="1" x14ac:dyDescent="0.3">
      <c r="A133" s="71"/>
      <c r="B133" s="18"/>
      <c r="C133" s="12"/>
      <c r="D133" s="20"/>
      <c r="E133" s="20"/>
      <c r="F133" s="35"/>
      <c r="G133" s="35"/>
      <c r="H133" s="35"/>
    </row>
    <row r="134" spans="1:8" customFormat="1" x14ac:dyDescent="0.3">
      <c r="A134" s="71"/>
      <c r="B134" s="18"/>
      <c r="C134" s="12"/>
      <c r="D134" s="20"/>
      <c r="E134" s="20"/>
      <c r="F134" s="35"/>
      <c r="G134" s="35"/>
      <c r="H134" s="35"/>
    </row>
    <row r="135" spans="1:8" customFormat="1" x14ac:dyDescent="0.3">
      <c r="A135" s="71"/>
      <c r="B135" s="18"/>
      <c r="C135" s="12"/>
      <c r="D135" s="20"/>
      <c r="E135" s="20"/>
      <c r="F135" s="35"/>
      <c r="G135" s="35"/>
      <c r="H135" s="35"/>
    </row>
    <row r="136" spans="1:8" customFormat="1" x14ac:dyDescent="0.3">
      <c r="A136" s="71"/>
      <c r="B136" s="18"/>
      <c r="C136" s="12"/>
      <c r="D136" s="20"/>
      <c r="E136" s="20"/>
      <c r="F136" s="35"/>
      <c r="G136" s="35"/>
      <c r="H136" s="35"/>
    </row>
    <row r="137" spans="1:8" customFormat="1" x14ac:dyDescent="0.3">
      <c r="A137" s="71"/>
      <c r="B137" s="18"/>
      <c r="C137" s="12"/>
      <c r="D137" s="20"/>
      <c r="E137" s="20"/>
      <c r="F137" s="35"/>
      <c r="G137" s="35"/>
      <c r="H137" s="35"/>
    </row>
    <row r="138" spans="1:8" customFormat="1" x14ac:dyDescent="0.3">
      <c r="A138" s="71"/>
      <c r="B138" s="18"/>
      <c r="C138" s="12"/>
      <c r="D138" s="20"/>
      <c r="E138" s="20"/>
      <c r="F138" s="35"/>
      <c r="G138" s="35"/>
      <c r="H138" s="35"/>
    </row>
    <row r="139" spans="1:8" customFormat="1" x14ac:dyDescent="0.3">
      <c r="A139" s="71"/>
      <c r="B139" s="18"/>
      <c r="C139" s="12"/>
      <c r="D139" s="20"/>
      <c r="E139" s="20"/>
      <c r="F139" s="35"/>
      <c r="G139" s="35"/>
      <c r="H139" s="35"/>
    </row>
    <row r="140" spans="1:8" customFormat="1" x14ac:dyDescent="0.3">
      <c r="A140" s="71"/>
      <c r="B140" s="18"/>
      <c r="C140" s="12"/>
      <c r="D140" s="20"/>
      <c r="E140" s="20"/>
      <c r="F140" s="35"/>
      <c r="G140" s="35"/>
      <c r="H140" s="35"/>
    </row>
    <row r="141" spans="1:8" customFormat="1" x14ac:dyDescent="0.3">
      <c r="A141" s="71"/>
      <c r="B141" s="18"/>
      <c r="C141" s="12"/>
      <c r="D141" s="20"/>
      <c r="E141" s="20"/>
      <c r="F141" s="35"/>
      <c r="G141" s="35"/>
      <c r="H141" s="35"/>
    </row>
    <row r="142" spans="1:8" customFormat="1" x14ac:dyDescent="0.3">
      <c r="A142" s="71"/>
      <c r="B142" s="18"/>
      <c r="C142" s="12"/>
      <c r="D142" s="20"/>
      <c r="E142" s="20"/>
      <c r="F142" s="35"/>
      <c r="G142" s="35"/>
      <c r="H142" s="35"/>
    </row>
    <row r="143" spans="1:8" customFormat="1" x14ac:dyDescent="0.3">
      <c r="A143" s="71"/>
      <c r="B143" s="18"/>
      <c r="C143" s="12"/>
      <c r="D143" s="20"/>
      <c r="E143" s="20"/>
      <c r="F143" s="35"/>
      <c r="G143" s="35"/>
      <c r="H143" s="35"/>
    </row>
    <row r="144" spans="1:8" customFormat="1" x14ac:dyDescent="0.3">
      <c r="A144" s="71"/>
      <c r="B144" s="18"/>
      <c r="C144" s="12"/>
      <c r="D144" s="20"/>
      <c r="E144" s="20"/>
      <c r="F144" s="35"/>
      <c r="G144" s="35"/>
      <c r="H144" s="35"/>
    </row>
    <row r="145" spans="1:8" customFormat="1" x14ac:dyDescent="0.3">
      <c r="A145" s="71"/>
      <c r="B145" s="18"/>
      <c r="C145" s="12"/>
      <c r="D145" s="20"/>
      <c r="E145" s="20"/>
      <c r="F145" s="35"/>
      <c r="G145" s="35"/>
      <c r="H145" s="35"/>
    </row>
    <row r="146" spans="1:8" customFormat="1" x14ac:dyDescent="0.3">
      <c r="A146" s="71"/>
      <c r="B146" s="18"/>
      <c r="C146" s="12"/>
      <c r="D146" s="20"/>
      <c r="E146" s="20"/>
      <c r="F146" s="35"/>
      <c r="G146" s="35"/>
      <c r="H146" s="35"/>
    </row>
    <row r="147" spans="1:8" customFormat="1" x14ac:dyDescent="0.3">
      <c r="A147" s="71"/>
      <c r="B147" s="18"/>
      <c r="C147" s="12"/>
      <c r="D147" s="20"/>
      <c r="E147" s="20"/>
      <c r="F147" s="35"/>
      <c r="G147" s="35"/>
      <c r="H147" s="35"/>
    </row>
    <row r="148" spans="1:8" customFormat="1" x14ac:dyDescent="0.3">
      <c r="A148" s="71"/>
      <c r="B148" s="18"/>
      <c r="C148" s="12"/>
      <c r="D148" s="20"/>
      <c r="E148" s="20"/>
      <c r="F148" s="35"/>
      <c r="G148" s="35"/>
      <c r="H148" s="35"/>
    </row>
    <row r="149" spans="1:8" customFormat="1" x14ac:dyDescent="0.3">
      <c r="A149" s="71"/>
      <c r="B149" s="18"/>
      <c r="C149" s="12"/>
      <c r="D149" s="20"/>
      <c r="E149" s="20"/>
      <c r="F149" s="35"/>
      <c r="G149" s="35"/>
      <c r="H149" s="35"/>
    </row>
    <row r="150" spans="1:8" customFormat="1" x14ac:dyDescent="0.3">
      <c r="A150" s="71"/>
      <c r="B150" s="18"/>
      <c r="C150" s="12"/>
      <c r="D150" s="20"/>
      <c r="E150" s="20"/>
      <c r="F150" s="35"/>
      <c r="G150" s="35"/>
      <c r="H150" s="35"/>
    </row>
    <row r="151" spans="1:8" customFormat="1" x14ac:dyDescent="0.3">
      <c r="A151" s="71"/>
      <c r="B151" s="18"/>
      <c r="C151" s="12"/>
      <c r="D151" s="20"/>
      <c r="E151" s="20"/>
      <c r="F151" s="35"/>
      <c r="G151" s="35"/>
      <c r="H151" s="35"/>
    </row>
    <row r="152" spans="1:8" customFormat="1" x14ac:dyDescent="0.3">
      <c r="A152" s="71"/>
      <c r="B152" s="18"/>
      <c r="C152" s="12"/>
      <c r="D152" s="20"/>
      <c r="E152" s="20"/>
      <c r="F152" s="35"/>
      <c r="G152" s="35"/>
      <c r="H152" s="35"/>
    </row>
    <row r="153" spans="1:8" customFormat="1" x14ac:dyDescent="0.3">
      <c r="A153" s="71"/>
      <c r="B153" s="18"/>
      <c r="C153" s="12"/>
      <c r="D153" s="20"/>
      <c r="E153" s="20"/>
      <c r="F153" s="35"/>
      <c r="G153" s="35"/>
      <c r="H153" s="35"/>
    </row>
    <row r="154" spans="1:8" customFormat="1" x14ac:dyDescent="0.3">
      <c r="A154" s="71"/>
      <c r="B154" s="18"/>
      <c r="C154" s="12"/>
      <c r="D154" s="20"/>
      <c r="E154" s="20"/>
      <c r="F154" s="35"/>
      <c r="G154" s="35"/>
      <c r="H154" s="35"/>
    </row>
    <row r="155" spans="1:8" customFormat="1" x14ac:dyDescent="0.3">
      <c r="A155" s="71"/>
      <c r="B155" s="18"/>
      <c r="C155" s="12"/>
      <c r="D155" s="20"/>
      <c r="E155" s="20"/>
      <c r="F155" s="35"/>
      <c r="G155" s="35"/>
      <c r="H155" s="35"/>
    </row>
    <row r="156" spans="1:8" customFormat="1" x14ac:dyDescent="0.3">
      <c r="A156" s="71"/>
      <c r="B156" s="18"/>
      <c r="C156" s="12"/>
      <c r="D156" s="20"/>
      <c r="E156" s="20"/>
      <c r="F156" s="35"/>
      <c r="G156" s="35"/>
      <c r="H156" s="35"/>
    </row>
    <row r="157" spans="1:8" customFormat="1" x14ac:dyDescent="0.3">
      <c r="A157" s="71"/>
      <c r="B157" s="18"/>
      <c r="C157" s="12"/>
      <c r="D157" s="20"/>
      <c r="E157" s="20"/>
      <c r="F157" s="35"/>
      <c r="G157" s="35"/>
      <c r="H157" s="35"/>
    </row>
    <row r="158" spans="1:8" customFormat="1" x14ac:dyDescent="0.3">
      <c r="A158" s="71"/>
      <c r="B158" s="18"/>
      <c r="C158" s="12"/>
      <c r="D158" s="20"/>
      <c r="E158" s="20"/>
      <c r="F158" s="35"/>
      <c r="G158" s="35"/>
      <c r="H158" s="35"/>
    </row>
    <row r="159" spans="1:8" customFormat="1" x14ac:dyDescent="0.3">
      <c r="A159" s="71"/>
      <c r="B159" s="18"/>
      <c r="C159" s="12"/>
      <c r="D159" s="20"/>
      <c r="E159" s="20"/>
      <c r="F159" s="35"/>
      <c r="G159" s="35"/>
      <c r="H159" s="35"/>
    </row>
    <row r="160" spans="1:8" customFormat="1" x14ac:dyDescent="0.3">
      <c r="A160" s="71"/>
      <c r="B160" s="18"/>
      <c r="C160" s="12"/>
      <c r="D160" s="20"/>
      <c r="E160" s="20"/>
      <c r="F160" s="35"/>
      <c r="G160" s="35"/>
      <c r="H160" s="35"/>
    </row>
    <row r="161" spans="1:8" customFormat="1" x14ac:dyDescent="0.3">
      <c r="A161" s="71"/>
      <c r="B161" s="18"/>
      <c r="C161" s="12"/>
      <c r="D161" s="20"/>
      <c r="E161" s="20"/>
      <c r="F161" s="35"/>
      <c r="G161" s="35"/>
      <c r="H161" s="35"/>
    </row>
    <row r="162" spans="1:8" customFormat="1" x14ac:dyDescent="0.3">
      <c r="A162" s="71"/>
      <c r="B162" s="18"/>
      <c r="C162" s="12"/>
      <c r="D162" s="20"/>
      <c r="E162" s="20"/>
      <c r="F162" s="35"/>
      <c r="G162" s="35"/>
      <c r="H162" s="35"/>
    </row>
    <row r="163" spans="1:8" customFormat="1" x14ac:dyDescent="0.3">
      <c r="A163" s="71"/>
      <c r="B163" s="18"/>
      <c r="C163" s="12"/>
      <c r="D163" s="20"/>
      <c r="E163" s="20"/>
      <c r="F163" s="35"/>
      <c r="G163" s="35"/>
      <c r="H163" s="35"/>
    </row>
    <row r="164" spans="1:8" customFormat="1" x14ac:dyDescent="0.3">
      <c r="A164" s="71"/>
      <c r="B164" s="18"/>
      <c r="C164" s="12"/>
      <c r="D164" s="20"/>
      <c r="E164" s="20"/>
      <c r="F164" s="35"/>
      <c r="G164" s="35"/>
      <c r="H164" s="35"/>
    </row>
    <row r="165" spans="1:8" customFormat="1" x14ac:dyDescent="0.3">
      <c r="A165" s="71"/>
      <c r="B165" s="18"/>
      <c r="C165" s="12"/>
      <c r="D165" s="20"/>
      <c r="E165" s="20"/>
      <c r="F165" s="35"/>
      <c r="G165" s="35"/>
      <c r="H165" s="35"/>
    </row>
    <row r="166" spans="1:8" customFormat="1" x14ac:dyDescent="0.3">
      <c r="A166" s="71"/>
      <c r="B166" s="18"/>
      <c r="C166" s="12"/>
      <c r="D166" s="20"/>
      <c r="E166" s="20"/>
      <c r="F166" s="35"/>
      <c r="G166" s="35"/>
      <c r="H166" s="35"/>
    </row>
    <row r="167" spans="1:8" customFormat="1" x14ac:dyDescent="0.3">
      <c r="A167" s="71"/>
      <c r="B167" s="18"/>
      <c r="C167" s="12"/>
      <c r="D167" s="20"/>
      <c r="E167" s="20"/>
      <c r="F167" s="35"/>
      <c r="G167" s="35"/>
      <c r="H167" s="35"/>
    </row>
    <row r="168" spans="1:8" customFormat="1" x14ac:dyDescent="0.3">
      <c r="A168" s="71"/>
      <c r="B168" s="18"/>
      <c r="C168" s="12"/>
      <c r="D168" s="20"/>
      <c r="E168" s="20"/>
      <c r="F168" s="35"/>
      <c r="G168" s="35"/>
      <c r="H168" s="35"/>
    </row>
    <row r="169" spans="1:8" customFormat="1" x14ac:dyDescent="0.3">
      <c r="A169" s="71"/>
      <c r="B169" s="18"/>
      <c r="C169" s="12"/>
      <c r="D169" s="20"/>
      <c r="E169" s="20"/>
      <c r="F169" s="35"/>
      <c r="G169" s="35"/>
      <c r="H169" s="35"/>
    </row>
    <row r="170" spans="1:8" customFormat="1" x14ac:dyDescent="0.3">
      <c r="A170" s="71"/>
      <c r="B170" s="18"/>
      <c r="C170" s="12"/>
      <c r="D170" s="20"/>
      <c r="E170" s="20"/>
      <c r="F170" s="35"/>
      <c r="G170" s="35"/>
      <c r="H170" s="35"/>
    </row>
    <row r="171" spans="1:8" customFormat="1" x14ac:dyDescent="0.3">
      <c r="A171" s="71"/>
      <c r="B171" s="18"/>
      <c r="C171" s="12"/>
      <c r="D171" s="20"/>
      <c r="E171" s="20"/>
      <c r="F171" s="35"/>
      <c r="G171" s="35"/>
      <c r="H171" s="35"/>
    </row>
    <row r="172" spans="1:8" customFormat="1" x14ac:dyDescent="0.3">
      <c r="A172" s="71"/>
      <c r="B172" s="18"/>
      <c r="C172" s="12"/>
      <c r="D172" s="20"/>
      <c r="E172" s="20"/>
      <c r="F172" s="35"/>
      <c r="G172" s="35"/>
      <c r="H172" s="35"/>
    </row>
    <row r="173" spans="1:8" customFormat="1" x14ac:dyDescent="0.3">
      <c r="A173" s="71"/>
      <c r="B173" s="18"/>
      <c r="C173" s="12"/>
      <c r="D173" s="20"/>
      <c r="E173" s="20"/>
      <c r="F173" s="35"/>
      <c r="G173" s="35"/>
      <c r="H173" s="35"/>
    </row>
    <row r="174" spans="1:8" customFormat="1" x14ac:dyDescent="0.3">
      <c r="A174" s="71"/>
      <c r="B174" s="18"/>
      <c r="C174" s="12"/>
      <c r="D174" s="20"/>
      <c r="E174" s="20"/>
      <c r="F174" s="35"/>
      <c r="G174" s="35"/>
      <c r="H174" s="35"/>
    </row>
    <row r="175" spans="1:8" customFormat="1" x14ac:dyDescent="0.3">
      <c r="A175" s="71"/>
      <c r="B175" s="18"/>
      <c r="C175" s="12"/>
      <c r="D175" s="20"/>
      <c r="E175" s="20"/>
      <c r="F175" s="35"/>
      <c r="G175" s="35"/>
      <c r="H175" s="35"/>
    </row>
    <row r="176" spans="1:8" customFormat="1" x14ac:dyDescent="0.3">
      <c r="A176" s="71"/>
      <c r="B176" s="18"/>
      <c r="C176" s="12"/>
      <c r="D176" s="20"/>
      <c r="E176" s="20"/>
      <c r="F176" s="35"/>
      <c r="G176" s="35"/>
      <c r="H176" s="35"/>
    </row>
    <row r="177" spans="1:8" customFormat="1" x14ac:dyDescent="0.3">
      <c r="A177" s="71"/>
      <c r="B177" s="18"/>
      <c r="C177" s="12"/>
      <c r="D177" s="20"/>
      <c r="E177" s="20"/>
      <c r="F177" s="35"/>
      <c r="G177" s="35"/>
      <c r="H177" s="35"/>
    </row>
  </sheetData>
  <mergeCells count="48">
    <mergeCell ref="B11:B12"/>
    <mergeCell ref="G11:G12"/>
    <mergeCell ref="B9:P9"/>
    <mergeCell ref="G97:I97"/>
    <mergeCell ref="G99:I99"/>
    <mergeCell ref="E97:F97"/>
    <mergeCell ref="E99:F99"/>
    <mergeCell ref="P11:P12"/>
    <mergeCell ref="H11:K11"/>
    <mergeCell ref="L11:O11"/>
    <mergeCell ref="D11:F11"/>
    <mergeCell ref="C11:C12"/>
    <mergeCell ref="B104:C104"/>
    <mergeCell ref="B105:C105"/>
    <mergeCell ref="B106:C106"/>
    <mergeCell ref="B107:C107"/>
    <mergeCell ref="A1:B1"/>
    <mergeCell ref="A2:B2"/>
    <mergeCell ref="A3:B3"/>
    <mergeCell ref="A4:B4"/>
    <mergeCell ref="B8:P8"/>
    <mergeCell ref="B6:P6"/>
    <mergeCell ref="B7:P7"/>
    <mergeCell ref="D101:G101"/>
    <mergeCell ref="B97:D97"/>
    <mergeCell ref="B99:D99"/>
    <mergeCell ref="B101:C103"/>
    <mergeCell ref="A11:A12"/>
    <mergeCell ref="D1:F1"/>
    <mergeCell ref="D2:G2"/>
    <mergeCell ref="D3:G3"/>
    <mergeCell ref="D4:G4"/>
    <mergeCell ref="X2:Z2"/>
    <mergeCell ref="I4:K4"/>
    <mergeCell ref="M1:O1"/>
    <mergeCell ref="M4:O4"/>
    <mergeCell ref="I1:K1"/>
    <mergeCell ref="AA2:AC2"/>
    <mergeCell ref="I3:K3"/>
    <mergeCell ref="R3:T3"/>
    <mergeCell ref="U3:W3"/>
    <mergeCell ref="X3:Z3"/>
    <mergeCell ref="AA3:AC3"/>
    <mergeCell ref="M3:O3"/>
    <mergeCell ref="I2:K2"/>
    <mergeCell ref="M2:O2"/>
    <mergeCell ref="R2:T2"/>
    <mergeCell ref="U2:W2"/>
  </mergeCells>
  <pageMargins left="0.39370078740157483" right="0.39370078740157483" top="0.78740157480314965" bottom="7.874015748031496E-2" header="0.47244094488188981" footer="0"/>
  <pageSetup paperSize="9" orientation="landscape" horizontalDpi="0" verticalDpi="0" r:id="rId1"/>
  <headerFooter>
    <oddHeader>&amp;LМУП "Фора"/на 2018г&amp;Rсогласно СанПиН 2.4.5.2409-08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77"/>
  <sheetViews>
    <sheetView topLeftCell="A73" zoomScale="80" zoomScaleNormal="80" workbookViewId="0">
      <selection activeCell="A89" sqref="A89:P93"/>
    </sheetView>
  </sheetViews>
  <sheetFormatPr defaultRowHeight="14.4" x14ac:dyDescent="0.3"/>
  <cols>
    <col min="1" max="1" width="7.77734375" style="64" customWidth="1"/>
    <col min="2" max="2" width="23.88671875" style="1" customWidth="1"/>
    <col min="3" max="3" width="7" style="5" customWidth="1"/>
    <col min="4" max="5" width="7" style="31" customWidth="1"/>
    <col min="6" max="7" width="7.88671875" style="31" customWidth="1"/>
    <col min="8" max="8" width="7.5546875" style="48" customWidth="1"/>
    <col min="9" max="10" width="7.5546875" style="20" customWidth="1"/>
    <col min="11" max="11" width="7.5546875" style="18" customWidth="1"/>
    <col min="12" max="12" width="7.88671875" style="12" customWidth="1"/>
    <col min="13" max="14" width="7.88671875" style="11" customWidth="1"/>
    <col min="15" max="15" width="7.5546875" customWidth="1"/>
    <col min="16" max="16" width="8.5546875" style="77" customWidth="1"/>
  </cols>
  <sheetData>
    <row r="1" spans="1:29" s="92" customFormat="1" ht="18" customHeight="1" x14ac:dyDescent="0.3">
      <c r="A1" s="135" t="s">
        <v>35</v>
      </c>
      <c r="B1" s="135"/>
      <c r="C1" s="123"/>
      <c r="D1" s="135" t="s">
        <v>35</v>
      </c>
      <c r="E1" s="135"/>
      <c r="F1" s="135"/>
      <c r="G1" s="123"/>
      <c r="H1" s="124"/>
      <c r="I1" s="137" t="s">
        <v>35</v>
      </c>
      <c r="J1" s="137"/>
      <c r="K1" s="137"/>
      <c r="L1" s="125"/>
      <c r="M1" s="137" t="s">
        <v>36</v>
      </c>
      <c r="N1" s="137"/>
      <c r="O1" s="137"/>
      <c r="P1" s="126"/>
    </row>
    <row r="2" spans="1:29" s="97" customFormat="1" ht="52.8" customHeight="1" x14ac:dyDescent="0.3">
      <c r="A2" s="131" t="s">
        <v>139</v>
      </c>
      <c r="B2" s="131"/>
      <c r="C2" s="85"/>
      <c r="D2" s="131" t="str">
        <f>R2</f>
        <v>Директор муниципального бюджетного общеобразовательного учреждения "Средняя общеобразовательная школа № 1 городского округа город Нововоронеж"</v>
      </c>
      <c r="E2" s="131"/>
      <c r="F2" s="131"/>
      <c r="G2" s="131"/>
      <c r="H2" s="98"/>
      <c r="I2" s="134" t="s">
        <v>59</v>
      </c>
      <c r="J2" s="134"/>
      <c r="K2" s="134"/>
      <c r="L2" s="95"/>
      <c r="M2" s="134" t="s">
        <v>150</v>
      </c>
      <c r="N2" s="134"/>
      <c r="O2" s="134"/>
      <c r="P2" s="96"/>
      <c r="R2" s="131" t="s">
        <v>151</v>
      </c>
      <c r="S2" s="131"/>
      <c r="T2" s="131"/>
      <c r="U2" s="131" t="s">
        <v>145</v>
      </c>
      <c r="V2" s="131"/>
      <c r="W2" s="131"/>
      <c r="X2" s="131" t="s">
        <v>144</v>
      </c>
      <c r="Y2" s="131"/>
      <c r="Z2" s="131"/>
      <c r="AA2" s="131" t="s">
        <v>146</v>
      </c>
      <c r="AB2" s="131"/>
      <c r="AC2" s="131"/>
    </row>
    <row r="3" spans="1:29" s="101" customFormat="1" ht="15.6" customHeight="1" x14ac:dyDescent="0.2">
      <c r="A3" s="133" t="s">
        <v>143</v>
      </c>
      <c r="B3" s="133"/>
      <c r="C3" s="49"/>
      <c r="D3" s="133" t="str">
        <f>R3</f>
        <v>________________  Н.В. Бокарева</v>
      </c>
      <c r="E3" s="133"/>
      <c r="F3" s="133"/>
      <c r="G3" s="133"/>
      <c r="H3" s="84"/>
      <c r="I3" s="132" t="s">
        <v>141</v>
      </c>
      <c r="J3" s="132"/>
      <c r="K3" s="132"/>
      <c r="L3" s="99"/>
      <c r="M3" s="132" t="s">
        <v>152</v>
      </c>
      <c r="N3" s="132"/>
      <c r="O3" s="132"/>
      <c r="P3" s="100"/>
      <c r="R3" s="133" t="s">
        <v>166</v>
      </c>
      <c r="S3" s="133"/>
      <c r="T3" s="133"/>
      <c r="U3" s="133" t="s">
        <v>167</v>
      </c>
      <c r="V3" s="133"/>
      <c r="W3" s="133"/>
      <c r="X3" s="133" t="s">
        <v>168</v>
      </c>
      <c r="Y3" s="133"/>
      <c r="Z3" s="133"/>
      <c r="AA3" s="133" t="s">
        <v>169</v>
      </c>
      <c r="AB3" s="133"/>
      <c r="AC3" s="133"/>
    </row>
    <row r="4" spans="1:29" s="94" customFormat="1" ht="15.6" customHeight="1" x14ac:dyDescent="0.25">
      <c r="A4" s="133" t="s">
        <v>140</v>
      </c>
      <c r="B4" s="133"/>
      <c r="C4" s="49"/>
      <c r="D4" s="133" t="s">
        <v>140</v>
      </c>
      <c r="E4" s="133"/>
      <c r="F4" s="133"/>
      <c r="G4" s="133"/>
      <c r="H4" s="84"/>
      <c r="I4" s="133" t="s">
        <v>153</v>
      </c>
      <c r="J4" s="133"/>
      <c r="K4" s="133"/>
      <c r="L4" s="93"/>
      <c r="M4" s="133" t="s">
        <v>153</v>
      </c>
      <c r="N4" s="133"/>
      <c r="O4" s="133"/>
      <c r="P4" s="76"/>
    </row>
    <row r="5" spans="1:29" s="11" customFormat="1" ht="7.8" customHeight="1" x14ac:dyDescent="0.25">
      <c r="A5" s="70"/>
      <c r="B5" s="83"/>
      <c r="C5" s="83"/>
      <c r="D5" s="83"/>
      <c r="E5" s="84"/>
      <c r="F5" s="84"/>
      <c r="G5" s="84"/>
      <c r="H5" s="84"/>
      <c r="K5" s="13"/>
      <c r="L5" s="12"/>
      <c r="P5" s="76"/>
    </row>
    <row r="6" spans="1:29" ht="14.4" customHeight="1" x14ac:dyDescent="0.3">
      <c r="A6" s="71"/>
      <c r="B6" s="147" t="s">
        <v>72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69"/>
      <c r="O6" s="69"/>
    </row>
    <row r="7" spans="1:29" ht="14.4" customHeight="1" x14ac:dyDescent="0.3">
      <c r="A7" s="71"/>
      <c r="B7" s="147" t="s">
        <v>73</v>
      </c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69"/>
      <c r="O7" s="69"/>
    </row>
    <row r="8" spans="1:29" ht="14.4" customHeight="1" x14ac:dyDescent="0.3">
      <c r="A8" s="71"/>
      <c r="B8" s="146" t="s">
        <v>93</v>
      </c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</row>
    <row r="9" spans="1:29" ht="14.4" customHeight="1" x14ac:dyDescent="0.3">
      <c r="A9" s="71"/>
      <c r="B9" s="147" t="s">
        <v>39</v>
      </c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69"/>
      <c r="O9" s="69"/>
    </row>
    <row r="10" spans="1:29" ht="7.8" customHeight="1" thickBot="1" x14ac:dyDescent="0.35">
      <c r="A10" s="57"/>
      <c r="B10" s="72"/>
      <c r="C10" s="72"/>
      <c r="D10" s="72"/>
      <c r="E10" s="72"/>
      <c r="F10" s="72"/>
      <c r="G10" s="72"/>
      <c r="H10" s="72"/>
    </row>
    <row r="11" spans="1:29" s="52" customFormat="1" ht="15" customHeight="1" thickBot="1" x14ac:dyDescent="0.35">
      <c r="A11" s="158" t="s">
        <v>61</v>
      </c>
      <c r="B11" s="160" t="s">
        <v>0</v>
      </c>
      <c r="C11" s="172" t="s">
        <v>1</v>
      </c>
      <c r="D11" s="169" t="s">
        <v>2</v>
      </c>
      <c r="E11" s="170"/>
      <c r="F11" s="171"/>
      <c r="G11" s="162" t="s">
        <v>154</v>
      </c>
      <c r="H11" s="169" t="s">
        <v>62</v>
      </c>
      <c r="I11" s="170"/>
      <c r="J11" s="170"/>
      <c r="K11" s="171"/>
      <c r="L11" s="169" t="s">
        <v>67</v>
      </c>
      <c r="M11" s="170"/>
      <c r="N11" s="170"/>
      <c r="O11" s="171"/>
      <c r="P11" s="167" t="s">
        <v>6</v>
      </c>
    </row>
    <row r="12" spans="1:29" s="52" customFormat="1" ht="23.4" customHeight="1" thickBot="1" x14ac:dyDescent="0.35">
      <c r="A12" s="159"/>
      <c r="B12" s="161"/>
      <c r="C12" s="173"/>
      <c r="D12" s="29" t="s">
        <v>3</v>
      </c>
      <c r="E12" s="29" t="s">
        <v>4</v>
      </c>
      <c r="F12" s="29" t="s">
        <v>5</v>
      </c>
      <c r="G12" s="163"/>
      <c r="H12" s="29" t="s">
        <v>63</v>
      </c>
      <c r="I12" s="29" t="s">
        <v>64</v>
      </c>
      <c r="J12" s="29" t="s">
        <v>65</v>
      </c>
      <c r="K12" s="29" t="s">
        <v>66</v>
      </c>
      <c r="L12" s="29" t="s">
        <v>68</v>
      </c>
      <c r="M12" s="29" t="s">
        <v>69</v>
      </c>
      <c r="N12" s="29" t="s">
        <v>70</v>
      </c>
      <c r="O12" s="29" t="s">
        <v>71</v>
      </c>
      <c r="P12" s="168"/>
    </row>
    <row r="13" spans="1:29" s="54" customFormat="1" ht="11.4" customHeight="1" thickBot="1" x14ac:dyDescent="0.25">
      <c r="A13" s="53">
        <v>1</v>
      </c>
      <c r="B13" s="53">
        <v>2</v>
      </c>
      <c r="C13" s="53">
        <v>3</v>
      </c>
      <c r="D13" s="53">
        <v>4</v>
      </c>
      <c r="E13" s="53">
        <v>5</v>
      </c>
      <c r="F13" s="53">
        <v>6</v>
      </c>
      <c r="G13" s="53">
        <v>7</v>
      </c>
      <c r="H13" s="53">
        <v>8</v>
      </c>
      <c r="I13" s="53">
        <v>9</v>
      </c>
      <c r="J13" s="53">
        <v>10</v>
      </c>
      <c r="K13" s="53">
        <v>11</v>
      </c>
      <c r="L13" s="53">
        <v>12</v>
      </c>
      <c r="M13" s="53">
        <v>13</v>
      </c>
      <c r="N13" s="53">
        <v>14</v>
      </c>
      <c r="O13" s="53">
        <v>15</v>
      </c>
      <c r="P13" s="102">
        <v>16</v>
      </c>
    </row>
    <row r="14" spans="1:29" x14ac:dyDescent="0.3">
      <c r="A14" s="63"/>
      <c r="B14" s="55" t="s">
        <v>75</v>
      </c>
      <c r="C14" s="3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78"/>
    </row>
    <row r="15" spans="1:29" ht="22.8" x14ac:dyDescent="0.3">
      <c r="A15" s="61" t="s">
        <v>85</v>
      </c>
      <c r="B15" s="68" t="s">
        <v>27</v>
      </c>
      <c r="C15" s="5" t="s">
        <v>48</v>
      </c>
      <c r="D15" s="31">
        <v>6.7299999999999995</v>
      </c>
      <c r="E15" s="31">
        <v>4.58</v>
      </c>
      <c r="F15" s="31">
        <v>19.260000000000002</v>
      </c>
      <c r="G15" s="31">
        <v>162.19999999999999</v>
      </c>
      <c r="H15" s="31">
        <v>0.03</v>
      </c>
      <c r="I15" s="31">
        <v>0.9</v>
      </c>
      <c r="J15" s="31">
        <v>0</v>
      </c>
      <c r="K15" s="31">
        <v>3.17</v>
      </c>
      <c r="L15" s="31">
        <v>46</v>
      </c>
      <c r="M15" s="31">
        <v>95.8</v>
      </c>
      <c r="N15" s="31">
        <v>29.5</v>
      </c>
      <c r="O15" s="31">
        <v>0.6</v>
      </c>
      <c r="P15" s="79">
        <v>15</v>
      </c>
    </row>
    <row r="16" spans="1:29" x14ac:dyDescent="0.3">
      <c r="A16" s="64" t="s">
        <v>94</v>
      </c>
      <c r="B16" s="8" t="s">
        <v>7</v>
      </c>
      <c r="C16" s="5" t="s">
        <v>137</v>
      </c>
      <c r="D16" s="31">
        <v>19</v>
      </c>
      <c r="E16" s="31">
        <v>30.6</v>
      </c>
      <c r="F16" s="31">
        <v>22.8</v>
      </c>
      <c r="G16" s="31">
        <v>442</v>
      </c>
      <c r="H16" s="31">
        <v>0.1</v>
      </c>
      <c r="I16" s="31">
        <v>1.6</v>
      </c>
      <c r="J16" s="31">
        <v>0.22</v>
      </c>
      <c r="K16" s="31">
        <v>1</v>
      </c>
      <c r="L16" s="31">
        <v>42</v>
      </c>
      <c r="M16" s="31">
        <v>216</v>
      </c>
      <c r="N16" s="31">
        <v>32</v>
      </c>
      <c r="O16" s="31">
        <v>3</v>
      </c>
      <c r="P16" s="79">
        <v>42</v>
      </c>
    </row>
    <row r="17" spans="1:16" ht="22.8" x14ac:dyDescent="0.3">
      <c r="A17" s="64" t="s">
        <v>112</v>
      </c>
      <c r="B17" s="68" t="s">
        <v>114</v>
      </c>
      <c r="C17" s="5">
        <v>150</v>
      </c>
      <c r="D17" s="31">
        <v>5.65</v>
      </c>
      <c r="E17" s="31">
        <v>0.67</v>
      </c>
      <c r="F17" s="31">
        <v>29.04</v>
      </c>
      <c r="G17" s="31">
        <v>144.9</v>
      </c>
      <c r="H17" s="31">
        <v>0.05</v>
      </c>
      <c r="I17" s="31">
        <v>0.01</v>
      </c>
      <c r="J17" s="31">
        <v>0</v>
      </c>
      <c r="K17" s="31">
        <v>0.79</v>
      </c>
      <c r="L17" s="31">
        <v>5.7</v>
      </c>
      <c r="M17" s="31">
        <v>35.700000000000003</v>
      </c>
      <c r="N17" s="31">
        <v>8.1</v>
      </c>
      <c r="O17" s="31">
        <v>0.78</v>
      </c>
      <c r="P17" s="79">
        <v>7.5</v>
      </c>
    </row>
    <row r="18" spans="1:16" x14ac:dyDescent="0.3">
      <c r="A18" s="64" t="s">
        <v>115</v>
      </c>
      <c r="B18" s="8" t="s">
        <v>9</v>
      </c>
      <c r="C18" s="5">
        <v>50</v>
      </c>
      <c r="D18" s="31">
        <v>0.95</v>
      </c>
      <c r="E18" s="31">
        <v>4.45</v>
      </c>
      <c r="F18" s="31">
        <v>3.85</v>
      </c>
      <c r="G18" s="31">
        <v>59.5</v>
      </c>
      <c r="H18" s="31">
        <v>0.01</v>
      </c>
      <c r="I18" s="31">
        <v>3.5</v>
      </c>
      <c r="J18" s="31">
        <v>0</v>
      </c>
      <c r="K18" s="31">
        <v>1.55</v>
      </c>
      <c r="L18" s="31">
        <v>20.5</v>
      </c>
      <c r="M18" s="31">
        <v>18.5</v>
      </c>
      <c r="N18" s="31">
        <v>7.5</v>
      </c>
      <c r="O18" s="31">
        <v>0.35</v>
      </c>
      <c r="P18" s="79">
        <v>5.5</v>
      </c>
    </row>
    <row r="19" spans="1:16" x14ac:dyDescent="0.3">
      <c r="A19" s="64" t="s">
        <v>92</v>
      </c>
      <c r="B19" s="8" t="s">
        <v>148</v>
      </c>
      <c r="C19" s="5" t="s">
        <v>149</v>
      </c>
      <c r="D19" s="31">
        <v>4.1500000000000004</v>
      </c>
      <c r="E19" s="31">
        <v>0.75</v>
      </c>
      <c r="F19" s="31">
        <v>21.42</v>
      </c>
      <c r="G19" s="31">
        <v>114.03</v>
      </c>
      <c r="H19" s="31">
        <v>0.11</v>
      </c>
      <c r="I19" s="31">
        <v>0</v>
      </c>
      <c r="J19" s="31">
        <v>0</v>
      </c>
      <c r="K19" s="31">
        <v>0</v>
      </c>
      <c r="L19" s="31">
        <v>22.05</v>
      </c>
      <c r="M19" s="31">
        <v>99.54</v>
      </c>
      <c r="N19" s="31">
        <v>29.61</v>
      </c>
      <c r="O19" s="31">
        <v>2.4500000000000002</v>
      </c>
      <c r="P19" s="79">
        <v>3.36</v>
      </c>
    </row>
    <row r="20" spans="1:16" x14ac:dyDescent="0.3">
      <c r="A20" s="64" t="s">
        <v>120</v>
      </c>
      <c r="B20" s="8" t="s">
        <v>10</v>
      </c>
      <c r="C20" s="5" t="s">
        <v>15</v>
      </c>
      <c r="D20" s="31">
        <v>0.3</v>
      </c>
      <c r="E20" s="31">
        <v>0</v>
      </c>
      <c r="F20" s="31">
        <v>20.100000000000001</v>
      </c>
      <c r="G20" s="31">
        <v>81</v>
      </c>
      <c r="H20" s="31">
        <v>0</v>
      </c>
      <c r="I20" s="31">
        <v>0.8</v>
      </c>
      <c r="J20" s="31">
        <v>0</v>
      </c>
      <c r="K20" s="31">
        <v>0</v>
      </c>
      <c r="L20" s="31">
        <v>10</v>
      </c>
      <c r="M20" s="31">
        <v>6</v>
      </c>
      <c r="N20" s="31">
        <v>3</v>
      </c>
      <c r="O20" s="31">
        <v>0.6</v>
      </c>
      <c r="P20" s="79">
        <v>12</v>
      </c>
    </row>
    <row r="21" spans="1:16" ht="15" thickBot="1" x14ac:dyDescent="0.35">
      <c r="A21" s="65"/>
      <c r="B21" s="59" t="s">
        <v>57</v>
      </c>
      <c r="C21" s="60">
        <v>100</v>
      </c>
      <c r="D21" s="104">
        <v>0.9</v>
      </c>
      <c r="E21" s="104">
        <v>0.32</v>
      </c>
      <c r="F21" s="104">
        <v>11.6</v>
      </c>
      <c r="G21" s="104">
        <v>56</v>
      </c>
      <c r="H21" s="104">
        <v>0.04</v>
      </c>
      <c r="I21" s="104">
        <v>29.5</v>
      </c>
      <c r="J21" s="104">
        <v>0</v>
      </c>
      <c r="K21" s="104">
        <v>0.46</v>
      </c>
      <c r="L21" s="104">
        <v>23.25</v>
      </c>
      <c r="M21" s="104">
        <v>19.75</v>
      </c>
      <c r="N21" s="104">
        <v>18.75</v>
      </c>
      <c r="O21" s="104">
        <v>0.8</v>
      </c>
      <c r="P21" s="80">
        <v>15</v>
      </c>
    </row>
    <row r="22" spans="1:16" s="2" customFormat="1" ht="15" thickBot="1" x14ac:dyDescent="0.35">
      <c r="A22" s="66"/>
      <c r="B22" s="9" t="s">
        <v>11</v>
      </c>
      <c r="C22" s="6"/>
      <c r="D22" s="33">
        <f>SUM(D15:D21)</f>
        <v>37.68</v>
      </c>
      <c r="E22" s="33">
        <f t="shared" ref="E22:P22" si="0">SUM(E15:E21)</f>
        <v>41.370000000000005</v>
      </c>
      <c r="F22" s="33">
        <f t="shared" si="0"/>
        <v>128.07</v>
      </c>
      <c r="G22" s="33">
        <f t="shared" si="0"/>
        <v>1059.6300000000001</v>
      </c>
      <c r="H22" s="33">
        <f t="shared" si="0"/>
        <v>0.33999999999999997</v>
      </c>
      <c r="I22" s="33">
        <f t="shared" si="0"/>
        <v>36.31</v>
      </c>
      <c r="J22" s="33">
        <f t="shared" si="0"/>
        <v>0.22</v>
      </c>
      <c r="K22" s="33">
        <f t="shared" si="0"/>
        <v>6.97</v>
      </c>
      <c r="L22" s="33">
        <f t="shared" si="0"/>
        <v>169.5</v>
      </c>
      <c r="M22" s="33">
        <f t="shared" si="0"/>
        <v>491.29</v>
      </c>
      <c r="N22" s="33">
        <f t="shared" si="0"/>
        <v>128.45999999999998</v>
      </c>
      <c r="O22" s="33">
        <f t="shared" si="0"/>
        <v>8.58</v>
      </c>
      <c r="P22" s="81">
        <f t="shared" si="0"/>
        <v>100.36</v>
      </c>
    </row>
    <row r="23" spans="1:16" x14ac:dyDescent="0.3">
      <c r="B23" s="56" t="s">
        <v>74</v>
      </c>
      <c r="C23" s="4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79"/>
    </row>
    <row r="24" spans="1:16" x14ac:dyDescent="0.3">
      <c r="A24" s="61" t="s">
        <v>85</v>
      </c>
      <c r="B24" s="8" t="s">
        <v>12</v>
      </c>
      <c r="C24" s="5">
        <v>300</v>
      </c>
      <c r="D24" s="31">
        <v>2.5499999999999998</v>
      </c>
      <c r="E24" s="31">
        <v>3.42</v>
      </c>
      <c r="F24" s="31">
        <v>19.260000000000002</v>
      </c>
      <c r="G24" s="31">
        <v>135</v>
      </c>
      <c r="H24" s="31">
        <v>0.03</v>
      </c>
      <c r="I24" s="31">
        <v>0.9</v>
      </c>
      <c r="J24" s="31">
        <v>0</v>
      </c>
      <c r="K24" s="31">
        <v>2.91</v>
      </c>
      <c r="L24" s="31">
        <v>9</v>
      </c>
      <c r="M24" s="31">
        <v>49.8</v>
      </c>
      <c r="N24" s="31">
        <v>18.3</v>
      </c>
      <c r="O24" s="31">
        <v>0.42</v>
      </c>
      <c r="P24" s="79">
        <v>8</v>
      </c>
    </row>
    <row r="25" spans="1:16" x14ac:dyDescent="0.3">
      <c r="A25" s="62" t="s">
        <v>96</v>
      </c>
      <c r="B25" s="8" t="s">
        <v>13</v>
      </c>
      <c r="C25" s="5" t="s">
        <v>58</v>
      </c>
      <c r="D25" s="103">
        <v>32.5</v>
      </c>
      <c r="E25" s="103">
        <v>29</v>
      </c>
      <c r="F25" s="103">
        <v>20.75</v>
      </c>
      <c r="G25" s="103">
        <v>473.75</v>
      </c>
      <c r="H25" s="103">
        <v>0.2</v>
      </c>
      <c r="I25" s="103">
        <v>9.5</v>
      </c>
      <c r="J25" s="103">
        <v>0.05</v>
      </c>
      <c r="K25" s="103">
        <v>1</v>
      </c>
      <c r="L25" s="103">
        <v>43.75</v>
      </c>
      <c r="M25" s="103">
        <v>332.5</v>
      </c>
      <c r="N25" s="103">
        <v>70</v>
      </c>
      <c r="O25" s="103">
        <v>4.25</v>
      </c>
      <c r="P25" s="79">
        <v>60</v>
      </c>
    </row>
    <row r="26" spans="1:16" x14ac:dyDescent="0.3">
      <c r="A26" s="64" t="s">
        <v>117</v>
      </c>
      <c r="B26" s="8" t="s">
        <v>116</v>
      </c>
      <c r="C26" s="5">
        <v>50</v>
      </c>
      <c r="D26" s="31">
        <v>0.9</v>
      </c>
      <c r="E26" s="31">
        <v>0.05</v>
      </c>
      <c r="F26" s="31">
        <v>4.9000000000000004</v>
      </c>
      <c r="G26" s="31">
        <v>24</v>
      </c>
      <c r="H26" s="31">
        <v>0.01</v>
      </c>
      <c r="I26" s="31">
        <v>2.85</v>
      </c>
      <c r="J26" s="31">
        <v>0</v>
      </c>
      <c r="K26" s="31">
        <v>1.1499999999999999</v>
      </c>
      <c r="L26" s="31">
        <v>16.5</v>
      </c>
      <c r="M26" s="31">
        <v>19</v>
      </c>
      <c r="N26" s="31">
        <v>9.5</v>
      </c>
      <c r="O26" s="31">
        <v>0.65</v>
      </c>
      <c r="P26" s="79">
        <v>2</v>
      </c>
    </row>
    <row r="27" spans="1:16" x14ac:dyDescent="0.3">
      <c r="A27" s="64" t="s">
        <v>92</v>
      </c>
      <c r="B27" s="8" t="s">
        <v>148</v>
      </c>
      <c r="C27" s="5" t="s">
        <v>149</v>
      </c>
      <c r="D27" s="31">
        <v>4.1500000000000004</v>
      </c>
      <c r="E27" s="31">
        <v>0.75</v>
      </c>
      <c r="F27" s="31">
        <v>21.42</v>
      </c>
      <c r="G27" s="31">
        <v>114.03</v>
      </c>
      <c r="H27" s="31">
        <v>0.11</v>
      </c>
      <c r="I27" s="31">
        <v>0</v>
      </c>
      <c r="J27" s="31">
        <v>0</v>
      </c>
      <c r="K27" s="31">
        <v>0</v>
      </c>
      <c r="L27" s="31">
        <v>22.05</v>
      </c>
      <c r="M27" s="31">
        <v>99.54</v>
      </c>
      <c r="N27" s="31">
        <v>29.61</v>
      </c>
      <c r="O27" s="31">
        <v>2.4500000000000002</v>
      </c>
      <c r="P27" s="79">
        <v>3.36</v>
      </c>
    </row>
    <row r="28" spans="1:16" x14ac:dyDescent="0.3">
      <c r="A28" s="64" t="s">
        <v>128</v>
      </c>
      <c r="B28" s="8" t="s">
        <v>147</v>
      </c>
      <c r="C28" s="5" t="s">
        <v>15</v>
      </c>
      <c r="D28" s="31">
        <v>0.5</v>
      </c>
      <c r="E28" s="31">
        <v>0.2</v>
      </c>
      <c r="F28" s="31">
        <v>23.1</v>
      </c>
      <c r="G28" s="31">
        <v>96</v>
      </c>
      <c r="H28" s="31">
        <v>0.02</v>
      </c>
      <c r="I28" s="31">
        <v>4.3</v>
      </c>
      <c r="J28" s="31">
        <v>0</v>
      </c>
      <c r="K28" s="31">
        <v>0.2</v>
      </c>
      <c r="L28" s="31">
        <v>22</v>
      </c>
      <c r="M28" s="31">
        <v>16</v>
      </c>
      <c r="N28" s="31">
        <v>14</v>
      </c>
      <c r="O28" s="31">
        <v>1.1000000000000001</v>
      </c>
      <c r="P28" s="79">
        <v>6</v>
      </c>
    </row>
    <row r="29" spans="1:16" ht="15" thickBot="1" x14ac:dyDescent="0.35">
      <c r="A29" s="65"/>
      <c r="B29" s="59" t="s">
        <v>57</v>
      </c>
      <c r="C29" s="60">
        <v>100</v>
      </c>
      <c r="D29" s="104">
        <v>0.9</v>
      </c>
      <c r="E29" s="104">
        <v>0.32</v>
      </c>
      <c r="F29" s="104">
        <v>11.6</v>
      </c>
      <c r="G29" s="104">
        <v>56</v>
      </c>
      <c r="H29" s="104">
        <v>0.04</v>
      </c>
      <c r="I29" s="104">
        <v>29.5</v>
      </c>
      <c r="J29" s="104">
        <v>0</v>
      </c>
      <c r="K29" s="104">
        <v>0.46</v>
      </c>
      <c r="L29" s="104">
        <v>23.25</v>
      </c>
      <c r="M29" s="104">
        <v>19.75</v>
      </c>
      <c r="N29" s="104">
        <v>18.75</v>
      </c>
      <c r="O29" s="104">
        <v>0.8</v>
      </c>
      <c r="P29" s="80">
        <v>15</v>
      </c>
    </row>
    <row r="30" spans="1:16" s="2" customFormat="1" ht="15" thickBot="1" x14ac:dyDescent="0.35">
      <c r="A30" s="66"/>
      <c r="B30" s="9" t="s">
        <v>11</v>
      </c>
      <c r="C30" s="6"/>
      <c r="D30" s="33">
        <f t="shared" ref="D30:P30" si="1">SUM(D24:D29)</f>
        <v>41.499999999999993</v>
      </c>
      <c r="E30" s="33">
        <f t="shared" si="1"/>
        <v>33.74</v>
      </c>
      <c r="F30" s="33">
        <f t="shared" si="1"/>
        <v>101.03</v>
      </c>
      <c r="G30" s="33">
        <f t="shared" si="1"/>
        <v>898.78</v>
      </c>
      <c r="H30" s="33">
        <f t="shared" si="1"/>
        <v>0.41000000000000003</v>
      </c>
      <c r="I30" s="33">
        <f t="shared" si="1"/>
        <v>47.05</v>
      </c>
      <c r="J30" s="33">
        <f t="shared" si="1"/>
        <v>0.05</v>
      </c>
      <c r="K30" s="33">
        <f t="shared" si="1"/>
        <v>5.7200000000000006</v>
      </c>
      <c r="L30" s="33">
        <f t="shared" si="1"/>
        <v>136.55000000000001</v>
      </c>
      <c r="M30" s="33">
        <f t="shared" si="1"/>
        <v>536.59</v>
      </c>
      <c r="N30" s="33">
        <f t="shared" si="1"/>
        <v>160.16</v>
      </c>
      <c r="O30" s="33">
        <f t="shared" si="1"/>
        <v>9.6700000000000017</v>
      </c>
      <c r="P30" s="127">
        <f t="shared" si="1"/>
        <v>94.36</v>
      </c>
    </row>
    <row r="31" spans="1:16" x14ac:dyDescent="0.3">
      <c r="B31" s="56" t="s">
        <v>76</v>
      </c>
      <c r="C31" s="4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79"/>
    </row>
    <row r="32" spans="1:16" ht="22.8" x14ac:dyDescent="0.3">
      <c r="A32" s="64" t="s">
        <v>87</v>
      </c>
      <c r="B32" s="115" t="s">
        <v>16</v>
      </c>
      <c r="C32" s="5" t="s">
        <v>129</v>
      </c>
      <c r="D32" s="31">
        <v>2.31</v>
      </c>
      <c r="E32" s="31">
        <v>7.25</v>
      </c>
      <c r="F32" s="31">
        <v>12.94</v>
      </c>
      <c r="G32" s="31">
        <v>126.5</v>
      </c>
      <c r="H32" s="31">
        <v>0.05</v>
      </c>
      <c r="I32" s="31">
        <v>12.379999999999999</v>
      </c>
      <c r="J32" s="31">
        <v>0</v>
      </c>
      <c r="K32" s="31">
        <v>2.89</v>
      </c>
      <c r="L32" s="31">
        <v>45.8</v>
      </c>
      <c r="M32" s="31">
        <v>66.650000000000006</v>
      </c>
      <c r="N32" s="31">
        <v>31.95</v>
      </c>
      <c r="O32" s="31">
        <v>1.44</v>
      </c>
      <c r="P32" s="79">
        <v>13</v>
      </c>
    </row>
    <row r="33" spans="1:16" ht="22.8" x14ac:dyDescent="0.3">
      <c r="A33" s="64" t="s">
        <v>109</v>
      </c>
      <c r="B33" s="68" t="s">
        <v>17</v>
      </c>
      <c r="C33" s="5" t="s">
        <v>131</v>
      </c>
      <c r="D33" s="31">
        <v>20.16</v>
      </c>
      <c r="E33" s="31">
        <v>20.009999999999998</v>
      </c>
      <c r="F33" s="31">
        <v>53.11</v>
      </c>
      <c r="G33" s="31">
        <v>473.6</v>
      </c>
      <c r="H33" s="31">
        <v>0.11</v>
      </c>
      <c r="I33" s="31">
        <v>0.74</v>
      </c>
      <c r="J33" s="31">
        <v>0.1</v>
      </c>
      <c r="K33" s="31">
        <v>0.66</v>
      </c>
      <c r="L33" s="31">
        <v>336.7</v>
      </c>
      <c r="M33" s="31">
        <v>334.3</v>
      </c>
      <c r="N33" s="31">
        <v>43.4</v>
      </c>
      <c r="O33" s="31">
        <v>1.2200000000000002</v>
      </c>
      <c r="P33" s="79">
        <v>63</v>
      </c>
    </row>
    <row r="34" spans="1:16" x14ac:dyDescent="0.3">
      <c r="A34" s="64" t="s">
        <v>92</v>
      </c>
      <c r="B34" s="8" t="s">
        <v>148</v>
      </c>
      <c r="C34" s="5" t="s">
        <v>149</v>
      </c>
      <c r="D34" s="31">
        <v>4.1500000000000004</v>
      </c>
      <c r="E34" s="31">
        <v>0.75</v>
      </c>
      <c r="F34" s="31">
        <v>21.42</v>
      </c>
      <c r="G34" s="31">
        <v>114.03</v>
      </c>
      <c r="H34" s="31">
        <v>0.11</v>
      </c>
      <c r="I34" s="31">
        <v>0</v>
      </c>
      <c r="J34" s="31">
        <v>0</v>
      </c>
      <c r="K34" s="31">
        <v>0</v>
      </c>
      <c r="L34" s="31">
        <v>22.05</v>
      </c>
      <c r="M34" s="31">
        <v>99.54</v>
      </c>
      <c r="N34" s="31">
        <v>29.61</v>
      </c>
      <c r="O34" s="31">
        <v>2.4500000000000002</v>
      </c>
      <c r="P34" s="79">
        <v>3.36</v>
      </c>
    </row>
    <row r="35" spans="1:16" ht="15" thickBot="1" x14ac:dyDescent="0.35">
      <c r="A35" s="65" t="s">
        <v>127</v>
      </c>
      <c r="B35" s="59" t="s">
        <v>18</v>
      </c>
      <c r="C35" s="60" t="s">
        <v>15</v>
      </c>
      <c r="D35" s="104">
        <v>3.6</v>
      </c>
      <c r="E35" s="104">
        <v>3.3</v>
      </c>
      <c r="F35" s="104">
        <v>25</v>
      </c>
      <c r="G35" s="104">
        <v>144</v>
      </c>
      <c r="H35" s="104">
        <v>0.04</v>
      </c>
      <c r="I35" s="104">
        <v>1.3</v>
      </c>
      <c r="J35" s="104">
        <v>0.02</v>
      </c>
      <c r="K35" s="104">
        <v>0</v>
      </c>
      <c r="L35" s="104">
        <v>124</v>
      </c>
      <c r="M35" s="104">
        <v>110</v>
      </c>
      <c r="N35" s="104">
        <v>27</v>
      </c>
      <c r="O35" s="104">
        <v>0.8</v>
      </c>
      <c r="P35" s="80">
        <v>11</v>
      </c>
    </row>
    <row r="36" spans="1:16" ht="15" thickBot="1" x14ac:dyDescent="0.35">
      <c r="A36" s="66"/>
      <c r="B36" s="9" t="s">
        <v>11</v>
      </c>
      <c r="C36" s="6"/>
      <c r="D36" s="33">
        <f t="shared" ref="D36:P36" si="2">SUM(D32:D35)</f>
        <v>30.22</v>
      </c>
      <c r="E36" s="33">
        <f t="shared" si="2"/>
        <v>31.31</v>
      </c>
      <c r="F36" s="33">
        <f t="shared" si="2"/>
        <v>112.47</v>
      </c>
      <c r="G36" s="33">
        <f t="shared" si="2"/>
        <v>858.13</v>
      </c>
      <c r="H36" s="33">
        <f t="shared" si="2"/>
        <v>0.31</v>
      </c>
      <c r="I36" s="33">
        <f t="shared" si="2"/>
        <v>14.42</v>
      </c>
      <c r="J36" s="33">
        <f t="shared" si="2"/>
        <v>0.12000000000000001</v>
      </c>
      <c r="K36" s="33">
        <f t="shared" si="2"/>
        <v>3.5500000000000003</v>
      </c>
      <c r="L36" s="33">
        <f t="shared" si="2"/>
        <v>528.54999999999995</v>
      </c>
      <c r="M36" s="33">
        <f t="shared" si="2"/>
        <v>610.49</v>
      </c>
      <c r="N36" s="33">
        <f t="shared" si="2"/>
        <v>131.95999999999998</v>
      </c>
      <c r="O36" s="33">
        <f t="shared" si="2"/>
        <v>5.91</v>
      </c>
      <c r="P36" s="127">
        <f t="shared" si="2"/>
        <v>90.36</v>
      </c>
    </row>
    <row r="37" spans="1:16" x14ac:dyDescent="0.3">
      <c r="B37" s="56" t="s">
        <v>77</v>
      </c>
      <c r="C37" s="4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79"/>
    </row>
    <row r="38" spans="1:16" x14ac:dyDescent="0.3">
      <c r="A38" s="64" t="s">
        <v>88</v>
      </c>
      <c r="B38" s="8" t="s">
        <v>22</v>
      </c>
      <c r="C38" s="5" t="s">
        <v>130</v>
      </c>
      <c r="D38" s="31">
        <v>2.76</v>
      </c>
      <c r="E38" s="31">
        <v>5.0999999999999996</v>
      </c>
      <c r="F38" s="31">
        <v>18.149999999999999</v>
      </c>
      <c r="G38" s="31">
        <v>129.6</v>
      </c>
      <c r="H38" s="31">
        <v>0.23</v>
      </c>
      <c r="I38" s="31">
        <v>10.41</v>
      </c>
      <c r="J38" s="31">
        <v>0.04</v>
      </c>
      <c r="K38" s="31">
        <v>0.27</v>
      </c>
      <c r="L38" s="31">
        <v>22.8</v>
      </c>
      <c r="M38" s="31">
        <v>78.900000000000006</v>
      </c>
      <c r="N38" s="31">
        <v>30.6</v>
      </c>
      <c r="O38" s="31">
        <v>1.1100000000000001</v>
      </c>
      <c r="P38" s="79">
        <v>10</v>
      </c>
    </row>
    <row r="39" spans="1:16" x14ac:dyDescent="0.3">
      <c r="A39" s="64" t="s">
        <v>98</v>
      </c>
      <c r="B39" s="8" t="s">
        <v>20</v>
      </c>
      <c r="C39" s="5" t="s">
        <v>132</v>
      </c>
      <c r="D39" s="31">
        <v>26.18</v>
      </c>
      <c r="E39" s="31">
        <v>20.07</v>
      </c>
      <c r="F39" s="31">
        <v>6.25</v>
      </c>
      <c r="G39" s="31">
        <v>309.81</v>
      </c>
      <c r="H39" s="31">
        <v>0.42</v>
      </c>
      <c r="I39" s="31">
        <v>12.36</v>
      </c>
      <c r="J39" s="31">
        <v>11.69</v>
      </c>
      <c r="K39" s="31">
        <v>7.85</v>
      </c>
      <c r="L39" s="31">
        <v>33.450000000000003</v>
      </c>
      <c r="M39" s="31">
        <v>459.63</v>
      </c>
      <c r="N39" s="31">
        <v>26.18</v>
      </c>
      <c r="O39" s="31">
        <v>9.74</v>
      </c>
      <c r="P39" s="79">
        <v>40</v>
      </c>
    </row>
    <row r="40" spans="1:16" x14ac:dyDescent="0.3">
      <c r="A40" s="64" t="s">
        <v>110</v>
      </c>
      <c r="B40" s="68" t="s">
        <v>8</v>
      </c>
      <c r="C40" s="5">
        <v>150</v>
      </c>
      <c r="D40" s="31">
        <v>8.5500000000000007</v>
      </c>
      <c r="E40" s="31">
        <v>7.84</v>
      </c>
      <c r="F40" s="31">
        <v>37.08</v>
      </c>
      <c r="G40" s="31">
        <v>253.05</v>
      </c>
      <c r="H40" s="31">
        <v>0.2</v>
      </c>
      <c r="I40" s="31">
        <v>0</v>
      </c>
      <c r="J40" s="31">
        <v>0.04</v>
      </c>
      <c r="K40" s="31">
        <v>0.61</v>
      </c>
      <c r="L40" s="31">
        <v>14.25</v>
      </c>
      <c r="M40" s="31">
        <v>202.65</v>
      </c>
      <c r="N40" s="31">
        <v>135.30000000000001</v>
      </c>
      <c r="O40" s="31">
        <v>4.54</v>
      </c>
      <c r="P40" s="79">
        <v>10.5</v>
      </c>
    </row>
    <row r="41" spans="1:16" x14ac:dyDescent="0.3">
      <c r="A41" s="64" t="s">
        <v>118</v>
      </c>
      <c r="B41" s="8" t="s">
        <v>21</v>
      </c>
      <c r="C41" s="5">
        <v>50</v>
      </c>
      <c r="D41" s="31">
        <v>0.55000000000000004</v>
      </c>
      <c r="E41" s="31">
        <v>0.1</v>
      </c>
      <c r="F41" s="31">
        <v>1.9</v>
      </c>
      <c r="G41" s="31">
        <v>12</v>
      </c>
      <c r="H41" s="31">
        <v>0.03</v>
      </c>
      <c r="I41" s="31">
        <v>12.5</v>
      </c>
      <c r="J41" s="31">
        <v>0</v>
      </c>
      <c r="K41" s="31">
        <v>0.35</v>
      </c>
      <c r="L41" s="31">
        <v>7</v>
      </c>
      <c r="M41" s="31">
        <v>13</v>
      </c>
      <c r="N41" s="31">
        <v>10</v>
      </c>
      <c r="O41" s="31">
        <v>0.45</v>
      </c>
      <c r="P41" s="79">
        <v>10</v>
      </c>
    </row>
    <row r="42" spans="1:16" x14ac:dyDescent="0.3">
      <c r="A42" s="64" t="s">
        <v>92</v>
      </c>
      <c r="B42" s="8" t="s">
        <v>148</v>
      </c>
      <c r="C42" s="5" t="s">
        <v>149</v>
      </c>
      <c r="D42" s="31">
        <v>4.1500000000000004</v>
      </c>
      <c r="E42" s="31">
        <v>0.75</v>
      </c>
      <c r="F42" s="31">
        <v>21.42</v>
      </c>
      <c r="G42" s="31">
        <v>114.03</v>
      </c>
      <c r="H42" s="31">
        <v>0.11</v>
      </c>
      <c r="I42" s="31">
        <v>0</v>
      </c>
      <c r="J42" s="31">
        <v>0</v>
      </c>
      <c r="K42" s="31">
        <v>0</v>
      </c>
      <c r="L42" s="31">
        <v>22.05</v>
      </c>
      <c r="M42" s="31">
        <v>99.54</v>
      </c>
      <c r="N42" s="31">
        <v>29.61</v>
      </c>
      <c r="O42" s="31">
        <v>2.4500000000000002</v>
      </c>
      <c r="P42" s="79">
        <v>3.36</v>
      </c>
    </row>
    <row r="43" spans="1:16" x14ac:dyDescent="0.3">
      <c r="A43" s="64" t="s">
        <v>120</v>
      </c>
      <c r="B43" s="8" t="s">
        <v>28</v>
      </c>
      <c r="C43" s="5" t="s">
        <v>15</v>
      </c>
      <c r="D43" s="31">
        <v>0.3</v>
      </c>
      <c r="E43" s="31">
        <v>0</v>
      </c>
      <c r="F43" s="31">
        <v>20.100000000000001</v>
      </c>
      <c r="G43" s="31">
        <v>81</v>
      </c>
      <c r="H43" s="31">
        <v>0</v>
      </c>
      <c r="I43" s="31">
        <v>0.8</v>
      </c>
      <c r="J43" s="31">
        <v>0</v>
      </c>
      <c r="K43" s="31">
        <v>0</v>
      </c>
      <c r="L43" s="31">
        <v>10</v>
      </c>
      <c r="M43" s="31">
        <v>6</v>
      </c>
      <c r="N43" s="31">
        <v>3</v>
      </c>
      <c r="O43" s="31">
        <v>0.6</v>
      </c>
      <c r="P43" s="79">
        <v>10</v>
      </c>
    </row>
    <row r="44" spans="1:16" ht="15" thickBot="1" x14ac:dyDescent="0.35">
      <c r="A44" s="65"/>
      <c r="B44" s="59" t="s">
        <v>57</v>
      </c>
      <c r="C44" s="60">
        <v>100</v>
      </c>
      <c r="D44" s="104">
        <v>0.9</v>
      </c>
      <c r="E44" s="104">
        <v>0.32</v>
      </c>
      <c r="F44" s="104">
        <v>11.6</v>
      </c>
      <c r="G44" s="104">
        <v>56</v>
      </c>
      <c r="H44" s="104">
        <v>0.04</v>
      </c>
      <c r="I44" s="104">
        <v>29.5</v>
      </c>
      <c r="J44" s="104">
        <v>0</v>
      </c>
      <c r="K44" s="104">
        <v>0.46</v>
      </c>
      <c r="L44" s="104">
        <v>23.25</v>
      </c>
      <c r="M44" s="104">
        <v>19.75</v>
      </c>
      <c r="N44" s="104">
        <v>18.75</v>
      </c>
      <c r="O44" s="104">
        <v>0.8</v>
      </c>
      <c r="P44" s="80">
        <v>15</v>
      </c>
    </row>
    <row r="45" spans="1:16" ht="15" thickBot="1" x14ac:dyDescent="0.35">
      <c r="A45" s="66"/>
      <c r="B45" s="9" t="s">
        <v>11</v>
      </c>
      <c r="C45" s="6"/>
      <c r="D45" s="33">
        <f>SUM(D38:D44)</f>
        <v>43.389999999999986</v>
      </c>
      <c r="E45" s="33">
        <f t="shared" ref="E45:P45" si="3">SUM(E38:E44)</f>
        <v>34.180000000000007</v>
      </c>
      <c r="F45" s="33">
        <f t="shared" si="3"/>
        <v>116.5</v>
      </c>
      <c r="G45" s="33">
        <f t="shared" si="3"/>
        <v>955.49</v>
      </c>
      <c r="H45" s="33">
        <f t="shared" si="3"/>
        <v>1.03</v>
      </c>
      <c r="I45" s="33">
        <f t="shared" si="3"/>
        <v>65.569999999999993</v>
      </c>
      <c r="J45" s="33">
        <f t="shared" si="3"/>
        <v>11.769999999999998</v>
      </c>
      <c r="K45" s="33">
        <f t="shared" si="3"/>
        <v>9.5399999999999991</v>
      </c>
      <c r="L45" s="33">
        <f t="shared" si="3"/>
        <v>132.80000000000001</v>
      </c>
      <c r="M45" s="33">
        <f t="shared" si="3"/>
        <v>879.46999999999991</v>
      </c>
      <c r="N45" s="33">
        <f t="shared" si="3"/>
        <v>253.44</v>
      </c>
      <c r="O45" s="33">
        <f t="shared" si="3"/>
        <v>19.690000000000001</v>
      </c>
      <c r="P45" s="127">
        <f t="shared" si="3"/>
        <v>98.86</v>
      </c>
    </row>
    <row r="46" spans="1:16" x14ac:dyDescent="0.3">
      <c r="B46" s="56" t="s">
        <v>78</v>
      </c>
      <c r="C46" s="4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79"/>
    </row>
    <row r="47" spans="1:16" ht="22.8" x14ac:dyDescent="0.3">
      <c r="A47" s="64" t="s">
        <v>89</v>
      </c>
      <c r="B47" s="68" t="s">
        <v>19</v>
      </c>
      <c r="C47" s="5" t="s">
        <v>129</v>
      </c>
      <c r="D47" s="31">
        <v>2.04</v>
      </c>
      <c r="E47" s="31">
        <v>7.01</v>
      </c>
      <c r="F47" s="31">
        <v>7.63</v>
      </c>
      <c r="G47" s="31">
        <v>103.4</v>
      </c>
      <c r="H47" s="31">
        <v>7.0000000000000007E-2</v>
      </c>
      <c r="I47" s="31">
        <v>22.19</v>
      </c>
      <c r="J47" s="31">
        <v>0</v>
      </c>
      <c r="K47" s="31">
        <v>2.86</v>
      </c>
      <c r="L47" s="31">
        <v>45.8</v>
      </c>
      <c r="M47" s="31">
        <v>60.65</v>
      </c>
      <c r="N47" s="31">
        <v>27.15</v>
      </c>
      <c r="O47" s="31">
        <v>0.96</v>
      </c>
      <c r="P47" s="79">
        <v>13</v>
      </c>
    </row>
    <row r="48" spans="1:16" x14ac:dyDescent="0.3">
      <c r="A48" s="64" t="s">
        <v>108</v>
      </c>
      <c r="B48" s="8" t="s">
        <v>23</v>
      </c>
      <c r="C48" s="5">
        <v>75</v>
      </c>
      <c r="D48" s="31">
        <v>10.050000000000001</v>
      </c>
      <c r="E48" s="31">
        <v>5.4</v>
      </c>
      <c r="F48" s="31">
        <v>2.3199999999999998</v>
      </c>
      <c r="G48" s="31">
        <v>96.75</v>
      </c>
      <c r="H48" s="31">
        <v>0.05</v>
      </c>
      <c r="I48" s="31">
        <v>0.9</v>
      </c>
      <c r="J48" s="31">
        <v>0.01</v>
      </c>
      <c r="K48" s="31">
        <v>2.92</v>
      </c>
      <c r="L48" s="31">
        <v>34.5</v>
      </c>
      <c r="M48" s="31">
        <v>108.75</v>
      </c>
      <c r="N48" s="31">
        <v>16.5</v>
      </c>
      <c r="O48" s="31">
        <v>0.37</v>
      </c>
      <c r="P48" s="79">
        <v>37</v>
      </c>
    </row>
    <row r="49" spans="1:16" x14ac:dyDescent="0.3">
      <c r="A49" s="64" t="s">
        <v>113</v>
      </c>
      <c r="B49" s="8" t="s">
        <v>24</v>
      </c>
      <c r="C49" s="5">
        <v>200</v>
      </c>
      <c r="D49" s="31">
        <v>4.2</v>
      </c>
      <c r="E49" s="31">
        <v>8.8000000000000007</v>
      </c>
      <c r="F49" s="31">
        <v>21.8</v>
      </c>
      <c r="G49" s="31">
        <v>184</v>
      </c>
      <c r="H49" s="31">
        <v>0.18</v>
      </c>
      <c r="I49" s="31">
        <v>6.8</v>
      </c>
      <c r="J49" s="31">
        <v>0.06</v>
      </c>
      <c r="K49" s="31">
        <v>0.2</v>
      </c>
      <c r="L49" s="31">
        <v>52</v>
      </c>
      <c r="M49" s="31">
        <v>114</v>
      </c>
      <c r="N49" s="31">
        <v>38</v>
      </c>
      <c r="O49" s="31">
        <v>1.4</v>
      </c>
      <c r="P49" s="79">
        <v>17</v>
      </c>
    </row>
    <row r="50" spans="1:16" x14ac:dyDescent="0.3">
      <c r="A50" s="64" t="s">
        <v>118</v>
      </c>
      <c r="B50" s="8" t="s">
        <v>25</v>
      </c>
      <c r="C50" s="5">
        <v>50</v>
      </c>
      <c r="D50" s="31">
        <v>0.4</v>
      </c>
      <c r="E50" s="31">
        <v>0.05</v>
      </c>
      <c r="F50" s="31">
        <v>1.25</v>
      </c>
      <c r="G50" s="31">
        <v>7</v>
      </c>
      <c r="H50" s="31">
        <v>0.01</v>
      </c>
      <c r="I50" s="31">
        <v>5</v>
      </c>
      <c r="J50" s="31">
        <v>0</v>
      </c>
      <c r="K50" s="31">
        <v>0.05</v>
      </c>
      <c r="L50" s="31">
        <v>11.5</v>
      </c>
      <c r="M50" s="31">
        <v>21</v>
      </c>
      <c r="N50" s="31">
        <v>7</v>
      </c>
      <c r="O50" s="31">
        <v>0.3</v>
      </c>
      <c r="P50" s="79">
        <v>10</v>
      </c>
    </row>
    <row r="51" spans="1:16" x14ac:dyDescent="0.3">
      <c r="A51" s="64" t="s">
        <v>92</v>
      </c>
      <c r="B51" s="8" t="s">
        <v>148</v>
      </c>
      <c r="C51" s="5" t="s">
        <v>149</v>
      </c>
      <c r="D51" s="31">
        <v>4.1500000000000004</v>
      </c>
      <c r="E51" s="31">
        <v>0.75</v>
      </c>
      <c r="F51" s="31">
        <v>21.42</v>
      </c>
      <c r="G51" s="31">
        <v>114.03</v>
      </c>
      <c r="H51" s="31">
        <v>0.11</v>
      </c>
      <c r="I51" s="31">
        <v>0</v>
      </c>
      <c r="J51" s="31">
        <v>0</v>
      </c>
      <c r="K51" s="31">
        <v>0</v>
      </c>
      <c r="L51" s="31">
        <v>22.05</v>
      </c>
      <c r="M51" s="31">
        <v>99.54</v>
      </c>
      <c r="N51" s="31">
        <v>29.61</v>
      </c>
      <c r="O51" s="31">
        <v>2.4500000000000002</v>
      </c>
      <c r="P51" s="79">
        <v>3.36</v>
      </c>
    </row>
    <row r="52" spans="1:16" x14ac:dyDescent="0.3">
      <c r="A52" s="64" t="s">
        <v>126</v>
      </c>
      <c r="B52" s="8" t="s">
        <v>26</v>
      </c>
      <c r="C52" s="5">
        <v>200</v>
      </c>
      <c r="D52" s="31">
        <v>0.5</v>
      </c>
      <c r="E52" s="31">
        <v>0.2</v>
      </c>
      <c r="F52" s="31">
        <v>21.8</v>
      </c>
      <c r="G52" s="31">
        <v>90</v>
      </c>
      <c r="H52" s="31">
        <v>0.03</v>
      </c>
      <c r="I52" s="31">
        <v>8</v>
      </c>
      <c r="J52" s="31">
        <v>0</v>
      </c>
      <c r="K52" s="31">
        <v>0.1</v>
      </c>
      <c r="L52" s="31">
        <v>19</v>
      </c>
      <c r="M52" s="31">
        <v>12</v>
      </c>
      <c r="N52" s="31">
        <v>8</v>
      </c>
      <c r="O52" s="31">
        <v>0.5</v>
      </c>
      <c r="P52" s="79">
        <v>7</v>
      </c>
    </row>
    <row r="53" spans="1:16" ht="15" thickBot="1" x14ac:dyDescent="0.35">
      <c r="A53" s="65"/>
      <c r="B53" s="59" t="s">
        <v>57</v>
      </c>
      <c r="C53" s="60">
        <v>100</v>
      </c>
      <c r="D53" s="104">
        <v>0.9</v>
      </c>
      <c r="E53" s="104">
        <v>0.32</v>
      </c>
      <c r="F53" s="104">
        <v>11.6</v>
      </c>
      <c r="G53" s="104">
        <v>56</v>
      </c>
      <c r="H53" s="104">
        <v>0.04</v>
      </c>
      <c r="I53" s="104">
        <v>29.5</v>
      </c>
      <c r="J53" s="104">
        <v>0</v>
      </c>
      <c r="K53" s="104">
        <v>0.46</v>
      </c>
      <c r="L53" s="104">
        <v>23.25</v>
      </c>
      <c r="M53" s="104">
        <v>19.75</v>
      </c>
      <c r="N53" s="104">
        <v>18.75</v>
      </c>
      <c r="O53" s="104">
        <v>0.8</v>
      </c>
      <c r="P53" s="80">
        <v>15</v>
      </c>
    </row>
    <row r="54" spans="1:16" ht="15" thickBot="1" x14ac:dyDescent="0.35">
      <c r="A54" s="66"/>
      <c r="B54" s="9" t="s">
        <v>11</v>
      </c>
      <c r="C54" s="6"/>
      <c r="D54" s="33">
        <f t="shared" ref="D54:P54" si="4">SUM(D47:D53)</f>
        <v>22.239999999999995</v>
      </c>
      <c r="E54" s="33">
        <f t="shared" si="4"/>
        <v>22.53</v>
      </c>
      <c r="F54" s="33">
        <f t="shared" si="4"/>
        <v>87.82</v>
      </c>
      <c r="G54" s="33">
        <f t="shared" si="4"/>
        <v>651.17999999999995</v>
      </c>
      <c r="H54" s="33">
        <f t="shared" si="4"/>
        <v>0.48999999999999994</v>
      </c>
      <c r="I54" s="33">
        <f t="shared" si="4"/>
        <v>72.39</v>
      </c>
      <c r="J54" s="33">
        <f t="shared" si="4"/>
        <v>6.9999999999999993E-2</v>
      </c>
      <c r="K54" s="33">
        <f t="shared" si="4"/>
        <v>6.589999999999999</v>
      </c>
      <c r="L54" s="33">
        <f t="shared" si="4"/>
        <v>208.10000000000002</v>
      </c>
      <c r="M54" s="33">
        <f t="shared" si="4"/>
        <v>435.69</v>
      </c>
      <c r="N54" s="33">
        <f t="shared" si="4"/>
        <v>145.01</v>
      </c>
      <c r="O54" s="33">
        <f t="shared" si="4"/>
        <v>6.78</v>
      </c>
      <c r="P54" s="127">
        <f t="shared" si="4"/>
        <v>102.36</v>
      </c>
    </row>
    <row r="55" spans="1:16" x14ac:dyDescent="0.3">
      <c r="B55" s="55" t="s">
        <v>79</v>
      </c>
      <c r="C55" s="4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79"/>
    </row>
    <row r="56" spans="1:16" x14ac:dyDescent="0.3">
      <c r="A56" s="62" t="s">
        <v>86</v>
      </c>
      <c r="B56" s="7" t="s">
        <v>56</v>
      </c>
      <c r="C56" s="5" t="s">
        <v>129</v>
      </c>
      <c r="D56" s="103">
        <v>2.58</v>
      </c>
      <c r="E56" s="103">
        <v>7.55</v>
      </c>
      <c r="F56" s="103">
        <v>19.66</v>
      </c>
      <c r="G56" s="103">
        <v>158</v>
      </c>
      <c r="H56" s="103">
        <v>0.1</v>
      </c>
      <c r="I56" s="103">
        <v>9.23</v>
      </c>
      <c r="J56" s="103">
        <v>0</v>
      </c>
      <c r="K56" s="103">
        <v>2.83</v>
      </c>
      <c r="L56" s="103">
        <v>23</v>
      </c>
      <c r="M56" s="103">
        <v>78.649999999999991</v>
      </c>
      <c r="N56" s="103">
        <v>31.95</v>
      </c>
      <c r="O56" s="103">
        <v>1.1100000000000001</v>
      </c>
      <c r="P56" s="79">
        <v>13</v>
      </c>
    </row>
    <row r="57" spans="1:16" x14ac:dyDescent="0.3">
      <c r="A57" s="64" t="s">
        <v>99</v>
      </c>
      <c r="B57" s="8" t="s">
        <v>30</v>
      </c>
      <c r="C57" s="5">
        <v>70</v>
      </c>
      <c r="D57" s="31">
        <v>20.399999999999999</v>
      </c>
      <c r="E57" s="31">
        <v>12.7</v>
      </c>
      <c r="F57" s="31">
        <v>2.1</v>
      </c>
      <c r="G57" s="31">
        <v>204</v>
      </c>
      <c r="H57" s="31">
        <v>0.05</v>
      </c>
      <c r="I57" s="31">
        <v>0</v>
      </c>
      <c r="J57" s="31">
        <v>0.1</v>
      </c>
      <c r="K57" s="31">
        <v>0.6</v>
      </c>
      <c r="L57" s="31">
        <v>9</v>
      </c>
      <c r="M57" s="31">
        <v>169</v>
      </c>
      <c r="N57" s="31">
        <v>24</v>
      </c>
      <c r="O57" s="31">
        <v>2</v>
      </c>
      <c r="P57" s="79">
        <v>40</v>
      </c>
    </row>
    <row r="58" spans="1:16" ht="22.8" x14ac:dyDescent="0.3">
      <c r="A58" s="64" t="s">
        <v>112</v>
      </c>
      <c r="B58" s="68" t="s">
        <v>114</v>
      </c>
      <c r="C58" s="5">
        <v>150</v>
      </c>
      <c r="D58" s="31">
        <v>5.65</v>
      </c>
      <c r="E58" s="31">
        <v>0.67</v>
      </c>
      <c r="F58" s="31">
        <v>29.04</v>
      </c>
      <c r="G58" s="31">
        <v>144.9</v>
      </c>
      <c r="H58" s="31">
        <v>0.05</v>
      </c>
      <c r="I58" s="31">
        <v>0.01</v>
      </c>
      <c r="J58" s="31">
        <v>0</v>
      </c>
      <c r="K58" s="31">
        <v>0.79</v>
      </c>
      <c r="L58" s="31">
        <v>5.7</v>
      </c>
      <c r="M58" s="31">
        <v>35.700000000000003</v>
      </c>
      <c r="N58" s="31">
        <v>8.1</v>
      </c>
      <c r="O58" s="31">
        <v>0.78</v>
      </c>
      <c r="P58" s="79">
        <v>7.5</v>
      </c>
    </row>
    <row r="59" spans="1:16" x14ac:dyDescent="0.3">
      <c r="A59" s="64" t="s">
        <v>118</v>
      </c>
      <c r="B59" s="8" t="s">
        <v>21</v>
      </c>
      <c r="C59" s="5">
        <v>50</v>
      </c>
      <c r="D59" s="31">
        <v>0.55000000000000004</v>
      </c>
      <c r="E59" s="31">
        <v>0.1</v>
      </c>
      <c r="F59" s="31">
        <v>1.9</v>
      </c>
      <c r="G59" s="31">
        <v>12</v>
      </c>
      <c r="H59" s="31">
        <v>0.03</v>
      </c>
      <c r="I59" s="31">
        <v>12.5</v>
      </c>
      <c r="J59" s="31">
        <v>0</v>
      </c>
      <c r="K59" s="31">
        <v>0.35</v>
      </c>
      <c r="L59" s="31">
        <v>7</v>
      </c>
      <c r="M59" s="31">
        <v>13</v>
      </c>
      <c r="N59" s="31">
        <v>10</v>
      </c>
      <c r="O59" s="31">
        <v>0.45</v>
      </c>
      <c r="P59" s="79">
        <v>10</v>
      </c>
    </row>
    <row r="60" spans="1:16" x14ac:dyDescent="0.3">
      <c r="A60" s="64" t="s">
        <v>92</v>
      </c>
      <c r="B60" s="8" t="s">
        <v>148</v>
      </c>
      <c r="C60" s="5" t="s">
        <v>149</v>
      </c>
      <c r="D60" s="31">
        <v>4.1500000000000004</v>
      </c>
      <c r="E60" s="31">
        <v>0.75</v>
      </c>
      <c r="F60" s="31">
        <v>21.42</v>
      </c>
      <c r="G60" s="31">
        <v>114.03</v>
      </c>
      <c r="H60" s="31">
        <v>0.11</v>
      </c>
      <c r="I60" s="31">
        <v>0</v>
      </c>
      <c r="J60" s="31">
        <v>0</v>
      </c>
      <c r="K60" s="31">
        <v>0</v>
      </c>
      <c r="L60" s="31">
        <v>22.05</v>
      </c>
      <c r="M60" s="31">
        <v>99.54</v>
      </c>
      <c r="N60" s="31">
        <v>29.61</v>
      </c>
      <c r="O60" s="31">
        <v>2.4500000000000002</v>
      </c>
      <c r="P60" s="79">
        <v>3.36</v>
      </c>
    </row>
    <row r="61" spans="1:16" x14ac:dyDescent="0.3">
      <c r="A61" s="64" t="s">
        <v>125</v>
      </c>
      <c r="B61" s="8" t="s">
        <v>31</v>
      </c>
      <c r="C61" s="5" t="s">
        <v>15</v>
      </c>
      <c r="D61" s="31">
        <v>1.4</v>
      </c>
      <c r="E61" s="31">
        <v>0</v>
      </c>
      <c r="F61" s="31">
        <v>29</v>
      </c>
      <c r="G61" s="31">
        <v>122</v>
      </c>
      <c r="H61" s="31">
        <v>0</v>
      </c>
      <c r="I61" s="31">
        <v>0</v>
      </c>
      <c r="J61" s="31">
        <v>0</v>
      </c>
      <c r="K61" s="31">
        <v>0</v>
      </c>
      <c r="L61" s="31">
        <v>1</v>
      </c>
      <c r="M61" s="31">
        <v>0</v>
      </c>
      <c r="N61" s="31">
        <v>0</v>
      </c>
      <c r="O61" s="31">
        <v>0.1</v>
      </c>
      <c r="P61" s="79">
        <v>4</v>
      </c>
    </row>
    <row r="62" spans="1:16" ht="15" thickBot="1" x14ac:dyDescent="0.35">
      <c r="A62" s="65"/>
      <c r="B62" s="59" t="s">
        <v>57</v>
      </c>
      <c r="C62" s="60">
        <v>100</v>
      </c>
      <c r="D62" s="104">
        <v>0.9</v>
      </c>
      <c r="E62" s="104">
        <v>0.32</v>
      </c>
      <c r="F62" s="104">
        <v>11.6</v>
      </c>
      <c r="G62" s="104">
        <v>56</v>
      </c>
      <c r="H62" s="104">
        <v>0.04</v>
      </c>
      <c r="I62" s="104">
        <v>29.5</v>
      </c>
      <c r="J62" s="104">
        <v>0</v>
      </c>
      <c r="K62" s="104">
        <v>0.46</v>
      </c>
      <c r="L62" s="104">
        <v>23.25</v>
      </c>
      <c r="M62" s="104">
        <v>19.75</v>
      </c>
      <c r="N62" s="104">
        <v>18.75</v>
      </c>
      <c r="O62" s="104">
        <v>0.8</v>
      </c>
      <c r="P62" s="80">
        <v>15</v>
      </c>
    </row>
    <row r="63" spans="1:16" ht="15" thickBot="1" x14ac:dyDescent="0.35">
      <c r="A63" s="66"/>
      <c r="B63" s="9" t="s">
        <v>11</v>
      </c>
      <c r="C63" s="6"/>
      <c r="D63" s="33">
        <f t="shared" ref="D63:P63" si="5">SUM(D56:D62)</f>
        <v>35.629999999999995</v>
      </c>
      <c r="E63" s="33">
        <f t="shared" si="5"/>
        <v>22.090000000000003</v>
      </c>
      <c r="F63" s="33">
        <f t="shared" si="5"/>
        <v>114.72</v>
      </c>
      <c r="G63" s="33">
        <f t="shared" si="5"/>
        <v>810.93</v>
      </c>
      <c r="H63" s="33">
        <f t="shared" si="5"/>
        <v>0.38</v>
      </c>
      <c r="I63" s="33">
        <f t="shared" si="5"/>
        <v>51.24</v>
      </c>
      <c r="J63" s="33">
        <f t="shared" si="5"/>
        <v>0.1</v>
      </c>
      <c r="K63" s="33">
        <f t="shared" si="5"/>
        <v>5.03</v>
      </c>
      <c r="L63" s="33">
        <f t="shared" si="5"/>
        <v>91</v>
      </c>
      <c r="M63" s="33">
        <f t="shared" si="5"/>
        <v>415.64</v>
      </c>
      <c r="N63" s="33">
        <f t="shared" si="5"/>
        <v>122.41</v>
      </c>
      <c r="O63" s="33">
        <f t="shared" si="5"/>
        <v>7.69</v>
      </c>
      <c r="P63" s="127">
        <f t="shared" si="5"/>
        <v>92.86</v>
      </c>
    </row>
    <row r="64" spans="1:16" x14ac:dyDescent="0.3">
      <c r="B64" s="56" t="s">
        <v>80</v>
      </c>
      <c r="C64" s="4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79"/>
    </row>
    <row r="65" spans="1:16" s="17" customFormat="1" x14ac:dyDescent="0.3">
      <c r="A65" s="61" t="s">
        <v>85</v>
      </c>
      <c r="B65" s="7" t="s">
        <v>29</v>
      </c>
      <c r="C65" s="5" t="s">
        <v>130</v>
      </c>
      <c r="D65" s="31">
        <v>2.5499999999999998</v>
      </c>
      <c r="E65" s="31">
        <v>3.42</v>
      </c>
      <c r="F65" s="31">
        <v>19.260000000000002</v>
      </c>
      <c r="G65" s="31">
        <v>135</v>
      </c>
      <c r="H65" s="31">
        <v>0.03</v>
      </c>
      <c r="I65" s="31">
        <v>0.9</v>
      </c>
      <c r="J65" s="31">
        <v>0</v>
      </c>
      <c r="K65" s="31">
        <v>2.91</v>
      </c>
      <c r="L65" s="31">
        <v>9</v>
      </c>
      <c r="M65" s="31">
        <v>49.8</v>
      </c>
      <c r="N65" s="31">
        <v>18.3</v>
      </c>
      <c r="O65" s="31">
        <v>0.42</v>
      </c>
      <c r="P65" s="79">
        <v>8</v>
      </c>
    </row>
    <row r="66" spans="1:16" x14ac:dyDescent="0.3">
      <c r="A66" s="62" t="s">
        <v>101</v>
      </c>
      <c r="B66" s="8" t="s">
        <v>100</v>
      </c>
      <c r="C66" s="5" t="s">
        <v>133</v>
      </c>
      <c r="D66" s="103">
        <v>22.68</v>
      </c>
      <c r="E66" s="103">
        <v>22.32</v>
      </c>
      <c r="F66" s="103">
        <v>59.04</v>
      </c>
      <c r="G66" s="103">
        <v>528</v>
      </c>
      <c r="H66" s="103">
        <v>0.09</v>
      </c>
      <c r="I66" s="103">
        <v>0.48</v>
      </c>
      <c r="J66" s="103">
        <v>7.0000000000000007E-2</v>
      </c>
      <c r="K66" s="103">
        <v>0.96</v>
      </c>
      <c r="L66" s="103">
        <v>27.6</v>
      </c>
      <c r="M66" s="103">
        <v>272.39999999999998</v>
      </c>
      <c r="N66" s="103">
        <v>63.6</v>
      </c>
      <c r="O66" s="103">
        <v>3.3600000000000003</v>
      </c>
      <c r="P66" s="79">
        <v>59</v>
      </c>
    </row>
    <row r="67" spans="1:16" x14ac:dyDescent="0.3">
      <c r="A67" s="64" t="s">
        <v>117</v>
      </c>
      <c r="B67" s="8" t="s">
        <v>116</v>
      </c>
      <c r="C67" s="5">
        <v>50</v>
      </c>
      <c r="D67" s="31">
        <v>0.9</v>
      </c>
      <c r="E67" s="31">
        <v>0.05</v>
      </c>
      <c r="F67" s="31">
        <v>4.9000000000000004</v>
      </c>
      <c r="G67" s="31">
        <v>24</v>
      </c>
      <c r="H67" s="31">
        <v>0.01</v>
      </c>
      <c r="I67" s="31">
        <v>2.85</v>
      </c>
      <c r="J67" s="31">
        <v>0</v>
      </c>
      <c r="K67" s="31">
        <v>1.1499999999999999</v>
      </c>
      <c r="L67" s="31">
        <v>16.5</v>
      </c>
      <c r="M67" s="31">
        <v>19</v>
      </c>
      <c r="N67" s="31">
        <v>9.5</v>
      </c>
      <c r="O67" s="31">
        <v>0.65</v>
      </c>
      <c r="P67" s="79">
        <v>2</v>
      </c>
    </row>
    <row r="68" spans="1:16" x14ac:dyDescent="0.3">
      <c r="A68" s="64" t="s">
        <v>92</v>
      </c>
      <c r="B68" s="8" t="s">
        <v>148</v>
      </c>
      <c r="C68" s="5" t="s">
        <v>149</v>
      </c>
      <c r="D68" s="31">
        <v>4.1500000000000004</v>
      </c>
      <c r="E68" s="31">
        <v>0.75</v>
      </c>
      <c r="F68" s="31">
        <v>21.42</v>
      </c>
      <c r="G68" s="31">
        <v>114.03</v>
      </c>
      <c r="H68" s="31">
        <v>0.11</v>
      </c>
      <c r="I68" s="31">
        <v>0</v>
      </c>
      <c r="J68" s="31">
        <v>0</v>
      </c>
      <c r="K68" s="31">
        <v>0</v>
      </c>
      <c r="L68" s="31">
        <v>22.05</v>
      </c>
      <c r="M68" s="31">
        <v>99.54</v>
      </c>
      <c r="N68" s="31">
        <v>29.61</v>
      </c>
      <c r="O68" s="31">
        <v>2.4500000000000002</v>
      </c>
      <c r="P68" s="79">
        <v>3.36</v>
      </c>
    </row>
    <row r="69" spans="1:16" ht="15" thickBot="1" x14ac:dyDescent="0.35">
      <c r="A69" s="65" t="s">
        <v>123</v>
      </c>
      <c r="B69" s="59" t="s">
        <v>124</v>
      </c>
      <c r="C69" s="60">
        <v>200</v>
      </c>
      <c r="D69" s="104">
        <v>0.7</v>
      </c>
      <c r="E69" s="104">
        <v>0.3</v>
      </c>
      <c r="F69" s="104">
        <v>22.8</v>
      </c>
      <c r="G69" s="104">
        <v>97</v>
      </c>
      <c r="H69" s="104">
        <v>0.01</v>
      </c>
      <c r="I69" s="104">
        <v>70</v>
      </c>
      <c r="J69" s="104">
        <v>0</v>
      </c>
      <c r="K69" s="104">
        <v>0</v>
      </c>
      <c r="L69" s="104">
        <v>12</v>
      </c>
      <c r="M69" s="104">
        <v>3</v>
      </c>
      <c r="N69" s="104">
        <v>3</v>
      </c>
      <c r="O69" s="104">
        <v>1.5</v>
      </c>
      <c r="P69" s="80">
        <v>6</v>
      </c>
    </row>
    <row r="70" spans="1:16" ht="15" thickBot="1" x14ac:dyDescent="0.35">
      <c r="A70" s="66"/>
      <c r="B70" s="9" t="s">
        <v>11</v>
      </c>
      <c r="C70" s="6"/>
      <c r="D70" s="33">
        <f t="shared" ref="D70:P70" si="6">SUM(D65:D69)</f>
        <v>30.98</v>
      </c>
      <c r="E70" s="33">
        <f t="shared" si="6"/>
        <v>26.840000000000003</v>
      </c>
      <c r="F70" s="33">
        <f t="shared" si="6"/>
        <v>127.42</v>
      </c>
      <c r="G70" s="33">
        <f t="shared" si="6"/>
        <v>898.03</v>
      </c>
      <c r="H70" s="33">
        <f t="shared" si="6"/>
        <v>0.25</v>
      </c>
      <c r="I70" s="33">
        <f t="shared" si="6"/>
        <v>74.23</v>
      </c>
      <c r="J70" s="33">
        <f t="shared" si="6"/>
        <v>7.0000000000000007E-2</v>
      </c>
      <c r="K70" s="33">
        <f t="shared" si="6"/>
        <v>5.0199999999999996</v>
      </c>
      <c r="L70" s="33">
        <f t="shared" si="6"/>
        <v>87.15</v>
      </c>
      <c r="M70" s="33">
        <f t="shared" si="6"/>
        <v>443.74</v>
      </c>
      <c r="N70" s="33">
        <f t="shared" si="6"/>
        <v>124.01</v>
      </c>
      <c r="O70" s="33">
        <f t="shared" si="6"/>
        <v>8.3800000000000008</v>
      </c>
      <c r="P70" s="127">
        <f t="shared" si="6"/>
        <v>78.36</v>
      </c>
    </row>
    <row r="71" spans="1:16" x14ac:dyDescent="0.3">
      <c r="B71" s="56" t="s">
        <v>81</v>
      </c>
      <c r="C71" s="4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79"/>
    </row>
    <row r="72" spans="1:16" ht="22.8" x14ac:dyDescent="0.3">
      <c r="A72" s="64" t="s">
        <v>87</v>
      </c>
      <c r="B72" s="115" t="s">
        <v>16</v>
      </c>
      <c r="C72" s="5" t="s">
        <v>129</v>
      </c>
      <c r="D72" s="31">
        <v>2.31</v>
      </c>
      <c r="E72" s="31">
        <v>7.25</v>
      </c>
      <c r="F72" s="31">
        <v>12.94</v>
      </c>
      <c r="G72" s="31">
        <v>126.5</v>
      </c>
      <c r="H72" s="31">
        <v>0.05</v>
      </c>
      <c r="I72" s="31">
        <v>12.379999999999999</v>
      </c>
      <c r="J72" s="31">
        <v>0</v>
      </c>
      <c r="K72" s="31">
        <v>2.89</v>
      </c>
      <c r="L72" s="31">
        <v>45.8</v>
      </c>
      <c r="M72" s="31">
        <v>66.650000000000006</v>
      </c>
      <c r="N72" s="31">
        <v>31.95</v>
      </c>
      <c r="O72" s="31">
        <v>1.44</v>
      </c>
      <c r="P72" s="79">
        <v>13</v>
      </c>
    </row>
    <row r="73" spans="1:16" x14ac:dyDescent="0.3">
      <c r="A73" s="64" t="s">
        <v>107</v>
      </c>
      <c r="B73" s="15" t="s">
        <v>41</v>
      </c>
      <c r="C73" s="5" t="s">
        <v>138</v>
      </c>
      <c r="D73" s="31">
        <v>10.4</v>
      </c>
      <c r="E73" s="31">
        <v>20.9</v>
      </c>
      <c r="F73" s="31">
        <v>0</v>
      </c>
      <c r="G73" s="31">
        <v>230</v>
      </c>
      <c r="H73" s="31">
        <v>0.14000000000000001</v>
      </c>
      <c r="I73" s="31">
        <v>0</v>
      </c>
      <c r="J73" s="31">
        <v>0</v>
      </c>
      <c r="K73" s="31">
        <v>0.4</v>
      </c>
      <c r="L73" s="31">
        <v>31</v>
      </c>
      <c r="M73" s="31">
        <v>134</v>
      </c>
      <c r="N73" s="31">
        <v>17</v>
      </c>
      <c r="O73" s="31">
        <v>1.6</v>
      </c>
      <c r="P73" s="79">
        <v>40</v>
      </c>
    </row>
    <row r="74" spans="1:16" x14ac:dyDescent="0.3">
      <c r="A74" s="64" t="s">
        <v>162</v>
      </c>
      <c r="B74" s="15" t="s">
        <v>32</v>
      </c>
      <c r="C74" s="5">
        <v>150</v>
      </c>
      <c r="D74" s="31">
        <v>12.85</v>
      </c>
      <c r="E74" s="31">
        <v>20</v>
      </c>
      <c r="F74" s="31">
        <v>3.57</v>
      </c>
      <c r="G74" s="31">
        <v>240</v>
      </c>
      <c r="H74" s="31">
        <v>0.08</v>
      </c>
      <c r="I74" s="31">
        <v>0.42</v>
      </c>
      <c r="J74" s="31">
        <v>0.3</v>
      </c>
      <c r="K74" s="31">
        <v>0.68</v>
      </c>
      <c r="L74" s="31">
        <v>120</v>
      </c>
      <c r="M74" s="31">
        <v>225.71</v>
      </c>
      <c r="N74" s="31">
        <v>18.57</v>
      </c>
      <c r="O74" s="31">
        <v>2.2799999999999998</v>
      </c>
      <c r="P74" s="79">
        <v>25</v>
      </c>
    </row>
    <row r="75" spans="1:16" s="25" customFormat="1" x14ac:dyDescent="0.3">
      <c r="A75" s="75" t="s">
        <v>121</v>
      </c>
      <c r="B75" s="26" t="s">
        <v>33</v>
      </c>
      <c r="C75" s="24">
        <v>50</v>
      </c>
      <c r="D75" s="103">
        <v>1.55</v>
      </c>
      <c r="E75" s="103">
        <v>0.1</v>
      </c>
      <c r="F75" s="103">
        <v>3.25</v>
      </c>
      <c r="G75" s="103">
        <v>20</v>
      </c>
      <c r="H75" s="103">
        <v>0.05</v>
      </c>
      <c r="I75" s="103">
        <v>5</v>
      </c>
      <c r="J75" s="103">
        <v>0</v>
      </c>
      <c r="K75" s="103">
        <v>0.75</v>
      </c>
      <c r="L75" s="103">
        <v>10</v>
      </c>
      <c r="M75" s="103">
        <v>31</v>
      </c>
      <c r="N75" s="103">
        <v>10.5</v>
      </c>
      <c r="O75" s="103">
        <v>0.35</v>
      </c>
      <c r="P75" s="82">
        <v>10</v>
      </c>
    </row>
    <row r="76" spans="1:16" x14ac:dyDescent="0.3">
      <c r="A76" s="64" t="s">
        <v>92</v>
      </c>
      <c r="B76" s="15" t="s">
        <v>148</v>
      </c>
      <c r="C76" s="5" t="s">
        <v>149</v>
      </c>
      <c r="D76" s="31">
        <v>4.1500000000000004</v>
      </c>
      <c r="E76" s="31">
        <v>0.75</v>
      </c>
      <c r="F76" s="31">
        <v>21.42</v>
      </c>
      <c r="G76" s="31">
        <v>114.03</v>
      </c>
      <c r="H76" s="31">
        <v>0.11</v>
      </c>
      <c r="I76" s="31">
        <v>0</v>
      </c>
      <c r="J76" s="31">
        <v>0</v>
      </c>
      <c r="K76" s="31">
        <v>0</v>
      </c>
      <c r="L76" s="31">
        <v>22.05</v>
      </c>
      <c r="M76" s="31">
        <v>99.54</v>
      </c>
      <c r="N76" s="31">
        <v>29.61</v>
      </c>
      <c r="O76" s="31">
        <v>2.4500000000000002</v>
      </c>
      <c r="P76" s="79">
        <v>3.36</v>
      </c>
    </row>
    <row r="77" spans="1:16" ht="15" thickBot="1" x14ac:dyDescent="0.35">
      <c r="A77" s="65" t="s">
        <v>120</v>
      </c>
      <c r="B77" s="15" t="s">
        <v>135</v>
      </c>
      <c r="C77" s="60" t="s">
        <v>15</v>
      </c>
      <c r="D77" s="104">
        <v>0.3</v>
      </c>
      <c r="E77" s="104">
        <v>0</v>
      </c>
      <c r="F77" s="104">
        <v>20.100000000000001</v>
      </c>
      <c r="G77" s="104">
        <v>81</v>
      </c>
      <c r="H77" s="104">
        <v>0</v>
      </c>
      <c r="I77" s="104">
        <v>0.8</v>
      </c>
      <c r="J77" s="104">
        <v>0</v>
      </c>
      <c r="K77" s="104">
        <v>0</v>
      </c>
      <c r="L77" s="104">
        <v>10</v>
      </c>
      <c r="M77" s="104">
        <v>6</v>
      </c>
      <c r="N77" s="104">
        <v>3</v>
      </c>
      <c r="O77" s="104">
        <v>0.6</v>
      </c>
      <c r="P77" s="80">
        <v>6</v>
      </c>
    </row>
    <row r="78" spans="1:16" ht="15" thickBot="1" x14ac:dyDescent="0.35">
      <c r="A78" s="66"/>
      <c r="B78" s="128" t="s">
        <v>11</v>
      </c>
      <c r="C78" s="6"/>
      <c r="D78" s="33">
        <f t="shared" ref="D78:P78" si="7">SUM(D72:D77)</f>
        <v>31.560000000000006</v>
      </c>
      <c r="E78" s="33">
        <f t="shared" si="7"/>
        <v>49</v>
      </c>
      <c r="F78" s="33">
        <f t="shared" si="7"/>
        <v>61.28</v>
      </c>
      <c r="G78" s="33">
        <f t="shared" si="7"/>
        <v>811.53</v>
      </c>
      <c r="H78" s="33">
        <f t="shared" si="7"/>
        <v>0.43</v>
      </c>
      <c r="I78" s="33">
        <f t="shared" si="7"/>
        <v>18.599999999999998</v>
      </c>
      <c r="J78" s="33">
        <f t="shared" si="7"/>
        <v>0.3</v>
      </c>
      <c r="K78" s="33">
        <f t="shared" si="7"/>
        <v>4.7200000000000006</v>
      </c>
      <c r="L78" s="33">
        <f t="shared" si="7"/>
        <v>238.85000000000002</v>
      </c>
      <c r="M78" s="33">
        <f t="shared" si="7"/>
        <v>562.9</v>
      </c>
      <c r="N78" s="33">
        <f t="shared" si="7"/>
        <v>110.63000000000001</v>
      </c>
      <c r="O78" s="33">
        <f t="shared" si="7"/>
        <v>8.7200000000000006</v>
      </c>
      <c r="P78" s="127">
        <f t="shared" si="7"/>
        <v>97.36</v>
      </c>
    </row>
    <row r="79" spans="1:16" x14ac:dyDescent="0.3">
      <c r="B79" s="56" t="s">
        <v>82</v>
      </c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79"/>
    </row>
    <row r="80" spans="1:16" x14ac:dyDescent="0.3">
      <c r="A80" s="64" t="s">
        <v>91</v>
      </c>
      <c r="B80" s="68" t="s">
        <v>90</v>
      </c>
      <c r="C80" s="5">
        <v>300</v>
      </c>
      <c r="D80" s="31">
        <v>3.24</v>
      </c>
      <c r="E80" s="31">
        <v>3.42</v>
      </c>
      <c r="F80" s="31">
        <v>22.59</v>
      </c>
      <c r="G80" s="31">
        <v>133.5</v>
      </c>
      <c r="H80" s="31">
        <v>0.12</v>
      </c>
      <c r="I80" s="31">
        <v>9.9</v>
      </c>
      <c r="J80" s="31">
        <v>0</v>
      </c>
      <c r="K80" s="31">
        <v>1.65</v>
      </c>
      <c r="L80" s="31">
        <v>18.3</v>
      </c>
      <c r="M80" s="31">
        <v>76.2</v>
      </c>
      <c r="N80" s="31">
        <v>28.8</v>
      </c>
      <c r="O80" s="31">
        <v>1.1399999999999999</v>
      </c>
      <c r="P80" s="79">
        <v>8</v>
      </c>
    </row>
    <row r="81" spans="1:18" x14ac:dyDescent="0.3">
      <c r="A81" s="64" t="s">
        <v>106</v>
      </c>
      <c r="B81" s="8" t="s">
        <v>60</v>
      </c>
      <c r="C81" s="5">
        <v>75</v>
      </c>
      <c r="D81" s="31">
        <v>10.42</v>
      </c>
      <c r="E81" s="31">
        <v>1.57</v>
      </c>
      <c r="F81" s="31">
        <v>7.2</v>
      </c>
      <c r="G81" s="31">
        <v>84.75</v>
      </c>
      <c r="H81" s="31">
        <v>0.05</v>
      </c>
      <c r="I81" s="31">
        <v>0.3</v>
      </c>
      <c r="J81" s="31">
        <v>0.01</v>
      </c>
      <c r="K81" s="31">
        <v>0.75</v>
      </c>
      <c r="L81" s="31">
        <v>26.25</v>
      </c>
      <c r="M81" s="31">
        <v>120</v>
      </c>
      <c r="N81" s="31">
        <v>17.25</v>
      </c>
      <c r="O81" s="31">
        <v>0.45</v>
      </c>
      <c r="P81" s="79">
        <v>25</v>
      </c>
    </row>
    <row r="82" spans="1:18" x14ac:dyDescent="0.3">
      <c r="A82" s="64" t="s">
        <v>113</v>
      </c>
      <c r="B82" s="8" t="s">
        <v>24</v>
      </c>
      <c r="C82" s="5">
        <v>200</v>
      </c>
      <c r="D82" s="31">
        <v>4.2</v>
      </c>
      <c r="E82" s="31">
        <v>8.8000000000000007</v>
      </c>
      <c r="F82" s="31">
        <v>21.8</v>
      </c>
      <c r="G82" s="31">
        <v>184</v>
      </c>
      <c r="H82" s="31">
        <v>0.18</v>
      </c>
      <c r="I82" s="31">
        <v>6.8</v>
      </c>
      <c r="J82" s="31">
        <v>0.06</v>
      </c>
      <c r="K82" s="31">
        <v>0.2</v>
      </c>
      <c r="L82" s="31">
        <v>52</v>
      </c>
      <c r="M82" s="31">
        <v>114</v>
      </c>
      <c r="N82" s="31">
        <v>38</v>
      </c>
      <c r="O82" s="31">
        <v>1.4</v>
      </c>
      <c r="P82" s="79">
        <v>17</v>
      </c>
    </row>
    <row r="83" spans="1:18" x14ac:dyDescent="0.3">
      <c r="A83" s="64" t="s">
        <v>118</v>
      </c>
      <c r="B83" s="8" t="s">
        <v>25</v>
      </c>
      <c r="C83" s="5">
        <v>50</v>
      </c>
      <c r="D83" s="31">
        <v>0.4</v>
      </c>
      <c r="E83" s="31">
        <v>0.05</v>
      </c>
      <c r="F83" s="31">
        <v>1.25</v>
      </c>
      <c r="G83" s="31">
        <v>7</v>
      </c>
      <c r="H83" s="31">
        <v>0.01</v>
      </c>
      <c r="I83" s="31">
        <v>5</v>
      </c>
      <c r="J83" s="31">
        <v>0</v>
      </c>
      <c r="K83" s="31">
        <v>0.05</v>
      </c>
      <c r="L83" s="31">
        <v>11.5</v>
      </c>
      <c r="M83" s="31">
        <v>21</v>
      </c>
      <c r="N83" s="31">
        <v>7</v>
      </c>
      <c r="O83" s="31">
        <v>0.3</v>
      </c>
      <c r="P83" s="79">
        <v>10</v>
      </c>
    </row>
    <row r="84" spans="1:18" x14ac:dyDescent="0.3">
      <c r="A84" s="64" t="s">
        <v>92</v>
      </c>
      <c r="B84" s="8" t="s">
        <v>148</v>
      </c>
      <c r="C84" s="5" t="s">
        <v>149</v>
      </c>
      <c r="D84" s="31">
        <v>4.1500000000000004</v>
      </c>
      <c r="E84" s="31">
        <v>0.75</v>
      </c>
      <c r="F84" s="31">
        <v>21.42</v>
      </c>
      <c r="G84" s="31">
        <v>114.03</v>
      </c>
      <c r="H84" s="31">
        <v>0.11</v>
      </c>
      <c r="I84" s="31">
        <v>0</v>
      </c>
      <c r="J84" s="31">
        <v>0</v>
      </c>
      <c r="K84" s="31">
        <v>0</v>
      </c>
      <c r="L84" s="31">
        <v>22.05</v>
      </c>
      <c r="M84" s="31">
        <v>99.54</v>
      </c>
      <c r="N84" s="31">
        <v>29.61</v>
      </c>
      <c r="O84" s="31">
        <v>2.4500000000000002</v>
      </c>
      <c r="P84" s="79">
        <v>3.36</v>
      </c>
    </row>
    <row r="85" spans="1:18" x14ac:dyDescent="0.3">
      <c r="A85" s="64" t="s">
        <v>128</v>
      </c>
      <c r="B85" s="8" t="s">
        <v>147</v>
      </c>
      <c r="C85" s="5" t="s">
        <v>15</v>
      </c>
      <c r="D85" s="31">
        <v>0.5</v>
      </c>
      <c r="E85" s="31">
        <v>0.2</v>
      </c>
      <c r="F85" s="31">
        <v>23.1</v>
      </c>
      <c r="G85" s="31">
        <v>96</v>
      </c>
      <c r="H85" s="31">
        <v>0.02</v>
      </c>
      <c r="I85" s="31">
        <v>4.3</v>
      </c>
      <c r="J85" s="31">
        <v>0</v>
      </c>
      <c r="K85" s="31">
        <v>0.2</v>
      </c>
      <c r="L85" s="31">
        <v>22</v>
      </c>
      <c r="M85" s="31">
        <v>16</v>
      </c>
      <c r="N85" s="31">
        <v>14</v>
      </c>
      <c r="O85" s="31">
        <v>1.1000000000000001</v>
      </c>
      <c r="P85" s="79">
        <v>6</v>
      </c>
    </row>
    <row r="86" spans="1:18" ht="15" thickBot="1" x14ac:dyDescent="0.35">
      <c r="A86" s="65"/>
      <c r="B86" s="59" t="s">
        <v>57</v>
      </c>
      <c r="C86" s="60">
        <v>100</v>
      </c>
      <c r="D86" s="104">
        <v>0.9</v>
      </c>
      <c r="E86" s="104">
        <v>0.32</v>
      </c>
      <c r="F86" s="104">
        <v>11.6</v>
      </c>
      <c r="G86" s="104">
        <v>56</v>
      </c>
      <c r="H86" s="104">
        <v>0.04</v>
      </c>
      <c r="I86" s="104">
        <v>29.5</v>
      </c>
      <c r="J86" s="104">
        <v>0</v>
      </c>
      <c r="K86" s="104">
        <v>0.46</v>
      </c>
      <c r="L86" s="104">
        <v>23.25</v>
      </c>
      <c r="M86" s="104">
        <v>19.75</v>
      </c>
      <c r="N86" s="104">
        <v>18.75</v>
      </c>
      <c r="O86" s="104">
        <v>0.8</v>
      </c>
      <c r="P86" s="80">
        <v>15</v>
      </c>
    </row>
    <row r="87" spans="1:18" ht="15" thickBot="1" x14ac:dyDescent="0.35">
      <c r="A87" s="66"/>
      <c r="B87" s="9" t="s">
        <v>11</v>
      </c>
      <c r="C87" s="6"/>
      <c r="D87" s="33">
        <f t="shared" ref="D87:P87" si="8">SUM(D80:D86)</f>
        <v>23.809999999999995</v>
      </c>
      <c r="E87" s="33">
        <f t="shared" si="8"/>
        <v>15.110000000000001</v>
      </c>
      <c r="F87" s="33">
        <f t="shared" si="8"/>
        <v>108.96000000000001</v>
      </c>
      <c r="G87" s="33">
        <f t="shared" si="8"/>
        <v>675.28</v>
      </c>
      <c r="H87" s="33">
        <f t="shared" si="8"/>
        <v>0.53</v>
      </c>
      <c r="I87" s="33">
        <f t="shared" si="8"/>
        <v>55.8</v>
      </c>
      <c r="J87" s="33">
        <f t="shared" si="8"/>
        <v>6.9999999999999993E-2</v>
      </c>
      <c r="K87" s="33">
        <f t="shared" si="8"/>
        <v>3.31</v>
      </c>
      <c r="L87" s="33">
        <f t="shared" si="8"/>
        <v>175.35</v>
      </c>
      <c r="M87" s="33">
        <f t="shared" si="8"/>
        <v>466.49</v>
      </c>
      <c r="N87" s="33">
        <f t="shared" si="8"/>
        <v>153.41</v>
      </c>
      <c r="O87" s="33">
        <f t="shared" si="8"/>
        <v>7.64</v>
      </c>
      <c r="P87" s="127">
        <f t="shared" si="8"/>
        <v>84.36</v>
      </c>
    </row>
    <row r="88" spans="1:18" x14ac:dyDescent="0.3">
      <c r="B88" s="56" t="s">
        <v>83</v>
      </c>
      <c r="C88" s="4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79"/>
    </row>
    <row r="89" spans="1:18" ht="20.399999999999999" x14ac:dyDescent="0.3">
      <c r="A89" s="64" t="s">
        <v>89</v>
      </c>
      <c r="B89" s="122" t="s">
        <v>19</v>
      </c>
      <c r="C89" s="5" t="s">
        <v>129</v>
      </c>
      <c r="D89" s="31">
        <v>2.04</v>
      </c>
      <c r="E89" s="31">
        <v>7.01</v>
      </c>
      <c r="F89" s="31">
        <v>7.63</v>
      </c>
      <c r="G89" s="31">
        <v>103.4</v>
      </c>
      <c r="H89" s="31">
        <v>7.0000000000000007E-2</v>
      </c>
      <c r="I89" s="31">
        <v>22.19</v>
      </c>
      <c r="J89" s="31">
        <v>0</v>
      </c>
      <c r="K89" s="31">
        <v>2.86</v>
      </c>
      <c r="L89" s="31">
        <v>45.8</v>
      </c>
      <c r="M89" s="31">
        <v>60.65</v>
      </c>
      <c r="N89" s="31">
        <v>27.15</v>
      </c>
      <c r="O89" s="31">
        <v>0.96</v>
      </c>
      <c r="P89" s="79">
        <v>13</v>
      </c>
    </row>
    <row r="90" spans="1:18" x14ac:dyDescent="0.3">
      <c r="A90" s="64" t="s">
        <v>103</v>
      </c>
      <c r="B90" s="8" t="s">
        <v>104</v>
      </c>
      <c r="C90" s="5" t="s">
        <v>134</v>
      </c>
      <c r="D90" s="31">
        <v>22.08</v>
      </c>
      <c r="E90" s="31">
        <v>23.04</v>
      </c>
      <c r="F90" s="31">
        <v>25.44</v>
      </c>
      <c r="G90" s="31">
        <v>396.8</v>
      </c>
      <c r="H90" s="31">
        <v>0.19</v>
      </c>
      <c r="I90" s="31">
        <v>16.64</v>
      </c>
      <c r="J90" s="31">
        <v>0.03</v>
      </c>
      <c r="K90" s="31">
        <v>4.96</v>
      </c>
      <c r="L90" s="31">
        <v>40</v>
      </c>
      <c r="M90" s="31">
        <v>222.4</v>
      </c>
      <c r="N90" s="31">
        <v>62.4</v>
      </c>
      <c r="O90" s="31">
        <v>2.88</v>
      </c>
      <c r="P90" s="79">
        <v>50.32</v>
      </c>
    </row>
    <row r="91" spans="1:18" x14ac:dyDescent="0.3">
      <c r="A91" s="64" t="s">
        <v>119</v>
      </c>
      <c r="B91" s="8" t="s">
        <v>40</v>
      </c>
      <c r="C91" s="5" t="s">
        <v>43</v>
      </c>
      <c r="D91" s="31">
        <v>0.8</v>
      </c>
      <c r="E91" s="31">
        <v>5.05</v>
      </c>
      <c r="F91" s="31">
        <v>1.5</v>
      </c>
      <c r="G91" s="31">
        <v>54.5</v>
      </c>
      <c r="H91" s="31">
        <v>0.01</v>
      </c>
      <c r="I91" s="31">
        <v>9.4499999999999993</v>
      </c>
      <c r="J91" s="31">
        <v>0</v>
      </c>
      <c r="K91" s="31">
        <v>2.25</v>
      </c>
      <c r="L91" s="31">
        <v>21.5</v>
      </c>
      <c r="M91" s="31">
        <v>16</v>
      </c>
      <c r="N91" s="31">
        <v>7.5</v>
      </c>
      <c r="O91" s="31">
        <v>0.3</v>
      </c>
      <c r="P91" s="79">
        <v>7.08</v>
      </c>
    </row>
    <row r="92" spans="1:18" x14ac:dyDescent="0.3">
      <c r="A92" s="64" t="s">
        <v>92</v>
      </c>
      <c r="B92" s="8" t="s">
        <v>148</v>
      </c>
      <c r="C92" s="5" t="s">
        <v>149</v>
      </c>
      <c r="D92" s="31">
        <v>4.1500000000000004</v>
      </c>
      <c r="E92" s="31">
        <v>0.75</v>
      </c>
      <c r="F92" s="31">
        <v>21.42</v>
      </c>
      <c r="G92" s="31">
        <v>114.03</v>
      </c>
      <c r="H92" s="31">
        <v>0.11</v>
      </c>
      <c r="I92" s="31">
        <v>0</v>
      </c>
      <c r="J92" s="31">
        <v>0</v>
      </c>
      <c r="K92" s="31">
        <v>0</v>
      </c>
      <c r="L92" s="31">
        <v>22.05</v>
      </c>
      <c r="M92" s="31">
        <v>99.54</v>
      </c>
      <c r="N92" s="31">
        <v>29.61</v>
      </c>
      <c r="O92" s="31">
        <v>2.4500000000000002</v>
      </c>
      <c r="P92" s="79">
        <v>3.36</v>
      </c>
    </row>
    <row r="93" spans="1:18" ht="22.8" customHeight="1" thickBot="1" x14ac:dyDescent="0.35">
      <c r="A93" s="65" t="s">
        <v>122</v>
      </c>
      <c r="B93" s="129" t="s">
        <v>42</v>
      </c>
      <c r="C93" s="60" t="s">
        <v>15</v>
      </c>
      <c r="D93" s="104">
        <v>3.2</v>
      </c>
      <c r="E93" s="104">
        <v>2.7</v>
      </c>
      <c r="F93" s="104">
        <v>15.9</v>
      </c>
      <c r="G93" s="104">
        <v>100</v>
      </c>
      <c r="H93" s="104">
        <v>0.04</v>
      </c>
      <c r="I93" s="104">
        <v>1.3</v>
      </c>
      <c r="J93" s="104">
        <v>0.02</v>
      </c>
      <c r="K93" s="104">
        <v>0</v>
      </c>
      <c r="L93" s="104">
        <v>126</v>
      </c>
      <c r="M93" s="104">
        <v>90</v>
      </c>
      <c r="N93" s="104">
        <v>14</v>
      </c>
      <c r="O93" s="104">
        <v>0.1</v>
      </c>
      <c r="P93" s="80">
        <v>12</v>
      </c>
    </row>
    <row r="94" spans="1:18" ht="15" thickBot="1" x14ac:dyDescent="0.35">
      <c r="A94" s="66"/>
      <c r="B94" s="9" t="s">
        <v>11</v>
      </c>
      <c r="C94" s="6"/>
      <c r="D94" s="33">
        <f t="shared" ref="D94:P94" si="9">SUM(D89:D93)</f>
        <v>32.270000000000003</v>
      </c>
      <c r="E94" s="33">
        <f t="shared" si="9"/>
        <v>38.549999999999997</v>
      </c>
      <c r="F94" s="33">
        <f t="shared" si="9"/>
        <v>71.89</v>
      </c>
      <c r="G94" s="33">
        <f t="shared" si="9"/>
        <v>768.73</v>
      </c>
      <c r="H94" s="33">
        <f t="shared" si="9"/>
        <v>0.42</v>
      </c>
      <c r="I94" s="33">
        <f t="shared" si="9"/>
        <v>49.58</v>
      </c>
      <c r="J94" s="33">
        <f t="shared" si="9"/>
        <v>0.05</v>
      </c>
      <c r="K94" s="33">
        <f t="shared" si="9"/>
        <v>10.07</v>
      </c>
      <c r="L94" s="33">
        <f t="shared" si="9"/>
        <v>255.35</v>
      </c>
      <c r="M94" s="33">
        <f t="shared" si="9"/>
        <v>488.59000000000003</v>
      </c>
      <c r="N94" s="33">
        <f t="shared" si="9"/>
        <v>140.66</v>
      </c>
      <c r="O94" s="33">
        <f t="shared" si="9"/>
        <v>6.6899999999999995</v>
      </c>
      <c r="P94" s="127">
        <f t="shared" si="9"/>
        <v>85.76</v>
      </c>
    </row>
    <row r="95" spans="1:18" ht="15" thickBot="1" x14ac:dyDescent="0.35">
      <c r="A95" s="67"/>
      <c r="B95" s="9" t="s">
        <v>34</v>
      </c>
      <c r="C95" s="6"/>
      <c r="D95" s="33">
        <f t="shared" ref="D95:P95" si="10">D94+D87+D78+D70+D63+D54+D45+D36+D30+D22</f>
        <v>329.28</v>
      </c>
      <c r="E95" s="33">
        <f t="shared" si="10"/>
        <v>314.72000000000003</v>
      </c>
      <c r="F95" s="33">
        <f t="shared" si="10"/>
        <v>1030.1599999999999</v>
      </c>
      <c r="G95" s="33">
        <f t="shared" si="10"/>
        <v>8387.7099999999991</v>
      </c>
      <c r="H95" s="33">
        <f t="shared" si="10"/>
        <v>4.589999999999999</v>
      </c>
      <c r="I95" s="33">
        <f t="shared" si="10"/>
        <v>485.19</v>
      </c>
      <c r="J95" s="33">
        <f t="shared" si="10"/>
        <v>12.819999999999999</v>
      </c>
      <c r="K95" s="33">
        <f t="shared" si="10"/>
        <v>60.519999999999996</v>
      </c>
      <c r="L95" s="33">
        <f t="shared" si="10"/>
        <v>2023.1999999999998</v>
      </c>
      <c r="M95" s="33">
        <f t="shared" si="10"/>
        <v>5330.89</v>
      </c>
      <c r="N95" s="33">
        <f t="shared" si="10"/>
        <v>1470.15</v>
      </c>
      <c r="O95" s="33">
        <f t="shared" si="10"/>
        <v>89.75</v>
      </c>
      <c r="P95" s="81">
        <f t="shared" si="10"/>
        <v>925.00000000000011</v>
      </c>
      <c r="Q95" s="20">
        <f>P95-R95</f>
        <v>0</v>
      </c>
      <c r="R95" s="14">
        <v>925</v>
      </c>
    </row>
    <row r="96" spans="1:18" ht="6" customHeight="1" x14ac:dyDescent="0.3">
      <c r="A96" s="57"/>
      <c r="B96" s="22"/>
      <c r="C96" s="23"/>
      <c r="D96" s="34"/>
      <c r="E96" s="34"/>
      <c r="F96" s="34"/>
      <c r="G96" s="34"/>
      <c r="H96" s="34"/>
      <c r="K96" s="19"/>
    </row>
    <row r="97" spans="1:16" ht="14.4" customHeight="1" x14ac:dyDescent="0.3">
      <c r="A97" s="71"/>
      <c r="B97" s="151" t="s">
        <v>44</v>
      </c>
      <c r="C97" s="151"/>
      <c r="D97" s="151"/>
      <c r="E97" s="165" t="s">
        <v>161</v>
      </c>
      <c r="F97" s="165"/>
      <c r="G97" s="164" t="s">
        <v>38</v>
      </c>
      <c r="H97" s="164"/>
      <c r="I97" s="164"/>
    </row>
    <row r="98" spans="1:16" ht="6.6" customHeight="1" x14ac:dyDescent="0.3">
      <c r="A98" s="57"/>
      <c r="B98" s="118"/>
      <c r="C98" s="119"/>
      <c r="D98" s="120"/>
      <c r="E98" s="121"/>
      <c r="F98" s="121"/>
      <c r="G98" s="116"/>
      <c r="H98" s="116"/>
      <c r="I98" s="117"/>
    </row>
    <row r="99" spans="1:16" ht="14.4" customHeight="1" x14ac:dyDescent="0.3">
      <c r="A99" s="71"/>
      <c r="B99" s="151" t="s">
        <v>45</v>
      </c>
      <c r="C99" s="151"/>
      <c r="D99" s="151"/>
      <c r="E99" s="165" t="s">
        <v>161</v>
      </c>
      <c r="F99" s="165"/>
      <c r="G99" s="164" t="s">
        <v>46</v>
      </c>
      <c r="H99" s="164"/>
      <c r="I99" s="164"/>
    </row>
    <row r="100" spans="1:16" ht="15" thickBot="1" x14ac:dyDescent="0.35">
      <c r="A100" s="57"/>
      <c r="B100" s="21"/>
      <c r="C100" s="73"/>
      <c r="D100" s="74"/>
      <c r="E100" s="74"/>
      <c r="F100" s="74"/>
      <c r="G100" s="74"/>
      <c r="H100" s="74"/>
    </row>
    <row r="101" spans="1:16" ht="25.2" customHeight="1" x14ac:dyDescent="0.3">
      <c r="A101" s="57"/>
      <c r="B101" s="152" t="s">
        <v>160</v>
      </c>
      <c r="C101" s="153"/>
      <c r="D101" s="148" t="s">
        <v>158</v>
      </c>
      <c r="E101" s="149"/>
      <c r="F101" s="149"/>
      <c r="G101" s="150"/>
      <c r="H101" s="74"/>
    </row>
    <row r="102" spans="1:16" ht="27" thickBot="1" x14ac:dyDescent="0.35">
      <c r="A102" s="57"/>
      <c r="B102" s="154"/>
      <c r="C102" s="155"/>
      <c r="D102" s="39" t="s">
        <v>155</v>
      </c>
      <c r="E102" s="40" t="s">
        <v>156</v>
      </c>
      <c r="F102" s="40" t="s">
        <v>157</v>
      </c>
      <c r="G102" s="41" t="s">
        <v>50</v>
      </c>
      <c r="H102" s="74"/>
    </row>
    <row r="103" spans="1:16" ht="15" thickBot="1" x14ac:dyDescent="0.35">
      <c r="A103" s="57"/>
      <c r="B103" s="156"/>
      <c r="C103" s="157"/>
      <c r="D103" s="42">
        <v>90</v>
      </c>
      <c r="E103" s="33">
        <v>92</v>
      </c>
      <c r="F103" s="33">
        <v>383</v>
      </c>
      <c r="G103" s="43">
        <v>2713</v>
      </c>
      <c r="H103" s="74"/>
    </row>
    <row r="104" spans="1:16" x14ac:dyDescent="0.3">
      <c r="A104" s="21">
        <v>0.35</v>
      </c>
      <c r="B104" s="138" t="s">
        <v>51</v>
      </c>
      <c r="C104" s="139"/>
      <c r="D104" s="44">
        <f>D103*A104</f>
        <v>31.499999999999996</v>
      </c>
      <c r="E104" s="45">
        <f>E103*A104</f>
        <v>32.199999999999996</v>
      </c>
      <c r="F104" s="45">
        <f>F103*A104</f>
        <v>134.04999999999998</v>
      </c>
      <c r="G104" s="46">
        <f>G103*A104</f>
        <v>949.55</v>
      </c>
      <c r="H104" s="74"/>
    </row>
    <row r="105" spans="1:16" x14ac:dyDescent="0.3">
      <c r="A105" s="21">
        <v>10</v>
      </c>
      <c r="B105" s="140" t="s">
        <v>53</v>
      </c>
      <c r="C105" s="141"/>
      <c r="D105" s="47">
        <f>D95/A105</f>
        <v>32.927999999999997</v>
      </c>
      <c r="E105" s="31">
        <f>E95/A105</f>
        <v>31.472000000000001</v>
      </c>
      <c r="F105" s="31">
        <f>F95/A105</f>
        <v>103.01599999999999</v>
      </c>
      <c r="G105" s="32">
        <f>G95/A105</f>
        <v>838.77099999999996</v>
      </c>
      <c r="H105" s="74"/>
    </row>
    <row r="106" spans="1:16" ht="15" thickBot="1" x14ac:dyDescent="0.35">
      <c r="A106" s="57"/>
      <c r="B106" s="142" t="s">
        <v>55</v>
      </c>
      <c r="C106" s="143"/>
      <c r="D106" s="36">
        <f>D105-D104</f>
        <v>1.4280000000000008</v>
      </c>
      <c r="E106" s="37">
        <f t="shared" ref="E106:G106" si="11">E105-E104</f>
        <v>-0.72799999999999443</v>
      </c>
      <c r="F106" s="37">
        <f t="shared" si="11"/>
        <v>-31.033999999999992</v>
      </c>
      <c r="G106" s="38">
        <f t="shared" si="11"/>
        <v>-110.779</v>
      </c>
      <c r="H106" s="20"/>
      <c r="I106" s="18"/>
      <c r="J106" s="18"/>
      <c r="K106" s="12"/>
      <c r="L106" s="11"/>
      <c r="N106"/>
    </row>
    <row r="107" spans="1:16" s="113" customFormat="1" ht="16.2" thickBot="1" x14ac:dyDescent="0.35">
      <c r="A107" s="105"/>
      <c r="B107" s="144" t="s">
        <v>54</v>
      </c>
      <c r="C107" s="145"/>
      <c r="D107" s="106">
        <f>D105/D104*100-100</f>
        <v>4.5333333333333456</v>
      </c>
      <c r="E107" s="107">
        <f>E105/E104*100-100</f>
        <v>-2.2608695652173765</v>
      </c>
      <c r="F107" s="107">
        <f>F105/F104*100-100</f>
        <v>-23.151063036180531</v>
      </c>
      <c r="G107" s="108">
        <f>G105/G104*100-100</f>
        <v>-11.666473592754471</v>
      </c>
      <c r="H107" s="109"/>
      <c r="I107" s="110"/>
      <c r="J107" s="110"/>
      <c r="K107" s="111"/>
      <c r="L107" s="112"/>
      <c r="M107" s="112"/>
      <c r="P107" s="114"/>
    </row>
    <row r="108" spans="1:16" x14ac:dyDescent="0.3">
      <c r="A108" s="57"/>
      <c r="B108" s="12"/>
      <c r="C108" s="11"/>
      <c r="D108" s="20"/>
      <c r="E108" s="35"/>
      <c r="F108" s="35"/>
      <c r="G108" s="35"/>
      <c r="H108" s="35"/>
      <c r="I108"/>
      <c r="J108"/>
      <c r="K108"/>
      <c r="L108"/>
      <c r="M108"/>
      <c r="N108"/>
    </row>
    <row r="109" spans="1:16" x14ac:dyDescent="0.3">
      <c r="A109" s="57"/>
      <c r="B109" s="12"/>
      <c r="C109" s="11"/>
      <c r="D109" s="20"/>
      <c r="E109" s="35"/>
      <c r="F109" s="35"/>
      <c r="G109" s="35"/>
      <c r="H109" s="35"/>
      <c r="I109"/>
      <c r="J109"/>
      <c r="K109"/>
      <c r="L109"/>
      <c r="M109"/>
      <c r="N109"/>
    </row>
    <row r="110" spans="1:16" x14ac:dyDescent="0.3">
      <c r="A110" s="57"/>
      <c r="B110" s="18"/>
      <c r="C110" s="12"/>
      <c r="D110" s="20"/>
      <c r="E110" s="20"/>
      <c r="F110" s="35"/>
      <c r="G110" s="35"/>
      <c r="H110" s="35"/>
      <c r="I110"/>
      <c r="J110"/>
      <c r="K110"/>
      <c r="L110"/>
      <c r="M110"/>
      <c r="N110"/>
    </row>
    <row r="111" spans="1:16" x14ac:dyDescent="0.3">
      <c r="A111" s="57"/>
      <c r="B111" s="18"/>
      <c r="C111" s="12"/>
      <c r="D111" s="20"/>
      <c r="E111" s="20"/>
      <c r="F111" s="35"/>
      <c r="G111" s="35"/>
      <c r="H111" s="35"/>
      <c r="I111"/>
      <c r="J111"/>
      <c r="K111"/>
      <c r="L111"/>
      <c r="M111"/>
      <c r="N111"/>
    </row>
    <row r="112" spans="1:16" x14ac:dyDescent="0.3">
      <c r="A112" s="71"/>
      <c r="B112" s="18"/>
      <c r="C112" s="12"/>
      <c r="D112" s="20"/>
      <c r="E112" s="20"/>
      <c r="F112" s="35"/>
      <c r="G112" s="35"/>
      <c r="H112" s="35"/>
      <c r="I112"/>
      <c r="J112"/>
      <c r="K112"/>
      <c r="L112"/>
      <c r="M112"/>
      <c r="N112"/>
    </row>
    <row r="113" spans="1:8" customFormat="1" x14ac:dyDescent="0.3">
      <c r="A113" s="71"/>
      <c r="B113" s="18"/>
      <c r="C113" s="12"/>
      <c r="D113" s="20"/>
      <c r="E113" s="20"/>
      <c r="F113" s="35"/>
      <c r="G113" s="35"/>
      <c r="H113" s="35"/>
    </row>
    <row r="114" spans="1:8" customFormat="1" x14ac:dyDescent="0.3">
      <c r="A114" s="71"/>
      <c r="B114" s="18"/>
      <c r="C114" s="12"/>
      <c r="D114" s="20"/>
      <c r="E114" s="20"/>
      <c r="F114" s="35"/>
      <c r="G114" s="35"/>
      <c r="H114" s="35"/>
    </row>
    <row r="115" spans="1:8" customFormat="1" x14ac:dyDescent="0.3">
      <c r="A115" s="71"/>
      <c r="B115" s="18"/>
      <c r="C115" s="12"/>
      <c r="D115" s="20"/>
      <c r="E115" s="20"/>
      <c r="F115" s="35"/>
      <c r="G115" s="35"/>
      <c r="H115" s="35"/>
    </row>
    <row r="116" spans="1:8" customFormat="1" x14ac:dyDescent="0.3">
      <c r="A116" s="71"/>
      <c r="B116" s="18"/>
      <c r="C116" s="12"/>
      <c r="D116" s="20"/>
      <c r="E116" s="20"/>
      <c r="F116" s="35"/>
      <c r="G116" s="35"/>
      <c r="H116" s="35"/>
    </row>
    <row r="117" spans="1:8" customFormat="1" x14ac:dyDescent="0.3">
      <c r="A117" s="71"/>
      <c r="B117" s="18"/>
      <c r="C117" s="12"/>
      <c r="D117" s="20"/>
      <c r="E117" s="20"/>
      <c r="F117" s="35"/>
      <c r="G117" s="35"/>
      <c r="H117" s="35"/>
    </row>
    <row r="118" spans="1:8" customFormat="1" x14ac:dyDescent="0.3">
      <c r="A118" s="71"/>
      <c r="B118" s="18"/>
      <c r="C118" s="12"/>
      <c r="D118" s="20"/>
      <c r="E118" s="20"/>
      <c r="F118" s="35"/>
      <c r="G118" s="35"/>
      <c r="H118" s="35"/>
    </row>
    <row r="119" spans="1:8" customFormat="1" x14ac:dyDescent="0.3">
      <c r="A119" s="71"/>
      <c r="B119" s="18"/>
      <c r="C119" s="12"/>
      <c r="D119" s="20"/>
      <c r="E119" s="20"/>
      <c r="F119" s="35"/>
      <c r="G119" s="35"/>
      <c r="H119" s="35"/>
    </row>
    <row r="120" spans="1:8" customFormat="1" x14ac:dyDescent="0.3">
      <c r="A120" s="71"/>
      <c r="D120" s="35"/>
      <c r="E120" s="35"/>
      <c r="F120" s="35"/>
      <c r="G120" s="35"/>
      <c r="H120" s="35"/>
    </row>
    <row r="121" spans="1:8" customFormat="1" x14ac:dyDescent="0.3">
      <c r="A121" s="71"/>
      <c r="B121" s="18"/>
      <c r="C121" s="12"/>
      <c r="D121" s="20"/>
      <c r="E121" s="20"/>
      <c r="F121" s="35"/>
      <c r="G121" s="35"/>
      <c r="H121" s="35"/>
    </row>
    <row r="122" spans="1:8" customFormat="1" x14ac:dyDescent="0.3">
      <c r="A122" s="71"/>
      <c r="B122" s="18"/>
      <c r="C122" s="12"/>
      <c r="D122" s="20"/>
      <c r="E122" s="20"/>
      <c r="F122" s="35"/>
      <c r="G122" s="35"/>
      <c r="H122" s="35"/>
    </row>
    <row r="123" spans="1:8" customFormat="1" x14ac:dyDescent="0.3">
      <c r="A123" s="71"/>
      <c r="B123" s="18"/>
      <c r="C123" s="12"/>
      <c r="D123" s="20"/>
      <c r="E123" s="20"/>
      <c r="F123" s="35"/>
      <c r="G123" s="35"/>
      <c r="H123" s="35"/>
    </row>
    <row r="124" spans="1:8" customFormat="1" x14ac:dyDescent="0.3">
      <c r="A124" s="71"/>
      <c r="B124" s="18"/>
      <c r="C124" s="12"/>
      <c r="D124" s="20"/>
      <c r="E124" s="20"/>
      <c r="F124" s="35"/>
      <c r="G124" s="35"/>
      <c r="H124" s="35"/>
    </row>
    <row r="125" spans="1:8" customFormat="1" x14ac:dyDescent="0.3">
      <c r="A125" s="71"/>
      <c r="B125" s="18"/>
      <c r="C125" s="12"/>
      <c r="D125" s="20"/>
      <c r="E125" s="20"/>
      <c r="F125" s="35"/>
      <c r="G125" s="35"/>
      <c r="H125" s="35"/>
    </row>
    <row r="126" spans="1:8" customFormat="1" x14ac:dyDescent="0.3">
      <c r="A126" s="71"/>
      <c r="B126" s="18"/>
      <c r="C126" s="12"/>
      <c r="D126" s="20"/>
      <c r="E126" s="20"/>
      <c r="F126" s="35"/>
      <c r="G126" s="35"/>
      <c r="H126" s="35"/>
    </row>
    <row r="127" spans="1:8" customFormat="1" x14ac:dyDescent="0.3">
      <c r="A127" s="71"/>
      <c r="B127" s="18"/>
      <c r="C127" s="12"/>
      <c r="D127" s="20"/>
      <c r="E127" s="20"/>
      <c r="F127" s="35"/>
      <c r="G127" s="35"/>
      <c r="H127" s="35"/>
    </row>
    <row r="128" spans="1:8" customFormat="1" x14ac:dyDescent="0.3">
      <c r="A128" s="71"/>
      <c r="B128" s="18"/>
      <c r="C128" s="12"/>
      <c r="D128" s="20"/>
      <c r="E128" s="20"/>
      <c r="F128" s="35"/>
      <c r="G128" s="35"/>
      <c r="H128" s="35"/>
    </row>
    <row r="129" spans="1:8" customFormat="1" x14ac:dyDescent="0.3">
      <c r="A129" s="71"/>
      <c r="B129" s="18"/>
      <c r="C129" s="12"/>
      <c r="D129" s="20"/>
      <c r="E129" s="20"/>
      <c r="F129" s="35"/>
      <c r="G129" s="35"/>
      <c r="H129" s="35"/>
    </row>
    <row r="130" spans="1:8" customFormat="1" x14ac:dyDescent="0.3">
      <c r="A130" s="71"/>
      <c r="B130" s="18"/>
      <c r="C130" s="12"/>
      <c r="D130" s="20"/>
      <c r="E130" s="20"/>
      <c r="F130" s="35"/>
      <c r="G130" s="35"/>
      <c r="H130" s="35"/>
    </row>
    <row r="131" spans="1:8" customFormat="1" x14ac:dyDescent="0.3">
      <c r="A131" s="71"/>
      <c r="B131" s="18"/>
      <c r="C131" s="12"/>
      <c r="D131" s="20"/>
      <c r="E131" s="20"/>
      <c r="F131" s="35"/>
      <c r="G131" s="35"/>
      <c r="H131" s="35"/>
    </row>
    <row r="132" spans="1:8" customFormat="1" x14ac:dyDescent="0.3">
      <c r="A132" s="71"/>
      <c r="B132" s="18"/>
      <c r="C132" s="12"/>
      <c r="D132" s="20"/>
      <c r="E132" s="20"/>
      <c r="F132" s="35"/>
      <c r="G132" s="35"/>
      <c r="H132" s="35"/>
    </row>
    <row r="133" spans="1:8" customFormat="1" x14ac:dyDescent="0.3">
      <c r="A133" s="71"/>
      <c r="B133" s="18"/>
      <c r="C133" s="12"/>
      <c r="D133" s="20"/>
      <c r="E133" s="20"/>
      <c r="F133" s="35"/>
      <c r="G133" s="35"/>
      <c r="H133" s="35"/>
    </row>
    <row r="134" spans="1:8" customFormat="1" x14ac:dyDescent="0.3">
      <c r="A134" s="71"/>
      <c r="B134" s="18"/>
      <c r="C134" s="12"/>
      <c r="D134" s="20"/>
      <c r="E134" s="20"/>
      <c r="F134" s="35"/>
      <c r="G134" s="35"/>
      <c r="H134" s="35"/>
    </row>
    <row r="135" spans="1:8" customFormat="1" x14ac:dyDescent="0.3">
      <c r="A135" s="71"/>
      <c r="B135" s="18"/>
      <c r="C135" s="12"/>
      <c r="D135" s="20"/>
      <c r="E135" s="20"/>
      <c r="F135" s="35"/>
      <c r="G135" s="35"/>
      <c r="H135" s="35"/>
    </row>
    <row r="136" spans="1:8" customFormat="1" x14ac:dyDescent="0.3">
      <c r="A136" s="71"/>
      <c r="B136" s="18"/>
      <c r="C136" s="12"/>
      <c r="D136" s="20"/>
      <c r="E136" s="20"/>
      <c r="F136" s="35"/>
      <c r="G136" s="35"/>
      <c r="H136" s="35"/>
    </row>
    <row r="137" spans="1:8" customFormat="1" x14ac:dyDescent="0.3">
      <c r="A137" s="71"/>
      <c r="B137" s="18"/>
      <c r="C137" s="12"/>
      <c r="D137" s="20"/>
      <c r="E137" s="20"/>
      <c r="F137" s="35"/>
      <c r="G137" s="35"/>
      <c r="H137" s="35"/>
    </row>
    <row r="138" spans="1:8" customFormat="1" x14ac:dyDescent="0.3">
      <c r="A138" s="71"/>
      <c r="B138" s="18"/>
      <c r="C138" s="12"/>
      <c r="D138" s="20"/>
      <c r="E138" s="20"/>
      <c r="F138" s="35"/>
      <c r="G138" s="35"/>
      <c r="H138" s="35"/>
    </row>
    <row r="139" spans="1:8" customFormat="1" x14ac:dyDescent="0.3">
      <c r="A139" s="71"/>
      <c r="B139" s="18"/>
      <c r="C139" s="12"/>
      <c r="D139" s="20"/>
      <c r="E139" s="20"/>
      <c r="F139" s="35"/>
      <c r="G139" s="35"/>
      <c r="H139" s="35"/>
    </row>
    <row r="140" spans="1:8" customFormat="1" x14ac:dyDescent="0.3">
      <c r="A140" s="71"/>
      <c r="B140" s="18"/>
      <c r="C140" s="12"/>
      <c r="D140" s="20"/>
      <c r="E140" s="20"/>
      <c r="F140" s="35"/>
      <c r="G140" s="35"/>
      <c r="H140" s="35"/>
    </row>
    <row r="141" spans="1:8" customFormat="1" x14ac:dyDescent="0.3">
      <c r="A141" s="71"/>
      <c r="B141" s="18"/>
      <c r="C141" s="12"/>
      <c r="D141" s="20"/>
      <c r="E141" s="20"/>
      <c r="F141" s="35"/>
      <c r="G141" s="35"/>
      <c r="H141" s="35"/>
    </row>
    <row r="142" spans="1:8" customFormat="1" x14ac:dyDescent="0.3">
      <c r="A142" s="71"/>
      <c r="B142" s="18"/>
      <c r="C142" s="12"/>
      <c r="D142" s="20"/>
      <c r="E142" s="20"/>
      <c r="F142" s="35"/>
      <c r="G142" s="35"/>
      <c r="H142" s="35"/>
    </row>
    <row r="143" spans="1:8" customFormat="1" x14ac:dyDescent="0.3">
      <c r="A143" s="71"/>
      <c r="B143" s="18"/>
      <c r="C143" s="12"/>
      <c r="D143" s="20"/>
      <c r="E143" s="20"/>
      <c r="F143" s="35"/>
      <c r="G143" s="35"/>
      <c r="H143" s="35"/>
    </row>
    <row r="144" spans="1:8" customFormat="1" x14ac:dyDescent="0.3">
      <c r="A144" s="71"/>
      <c r="B144" s="18"/>
      <c r="C144" s="12"/>
      <c r="D144" s="20"/>
      <c r="E144" s="20"/>
      <c r="F144" s="35"/>
      <c r="G144" s="35"/>
      <c r="H144" s="35"/>
    </row>
    <row r="145" spans="1:8" customFormat="1" x14ac:dyDescent="0.3">
      <c r="A145" s="71"/>
      <c r="B145" s="18"/>
      <c r="C145" s="12"/>
      <c r="D145" s="20"/>
      <c r="E145" s="20"/>
      <c r="F145" s="35"/>
      <c r="G145" s="35"/>
      <c r="H145" s="35"/>
    </row>
    <row r="146" spans="1:8" customFormat="1" x14ac:dyDescent="0.3">
      <c r="A146" s="71"/>
      <c r="B146" s="18"/>
      <c r="C146" s="12"/>
      <c r="D146" s="20"/>
      <c r="E146" s="20"/>
      <c r="F146" s="35"/>
      <c r="G146" s="35"/>
      <c r="H146" s="35"/>
    </row>
    <row r="147" spans="1:8" customFormat="1" x14ac:dyDescent="0.3">
      <c r="A147" s="71"/>
      <c r="B147" s="18"/>
      <c r="C147" s="12"/>
      <c r="D147" s="20"/>
      <c r="E147" s="20"/>
      <c r="F147" s="35"/>
      <c r="G147" s="35"/>
      <c r="H147" s="35"/>
    </row>
    <row r="148" spans="1:8" customFormat="1" x14ac:dyDescent="0.3">
      <c r="A148" s="71"/>
      <c r="B148" s="18"/>
      <c r="C148" s="12"/>
      <c r="D148" s="20"/>
      <c r="E148" s="20"/>
      <c r="F148" s="35"/>
      <c r="G148" s="35"/>
      <c r="H148" s="35"/>
    </row>
    <row r="149" spans="1:8" customFormat="1" x14ac:dyDescent="0.3">
      <c r="A149" s="71"/>
      <c r="B149" s="18"/>
      <c r="C149" s="12"/>
      <c r="D149" s="20"/>
      <c r="E149" s="20"/>
      <c r="F149" s="35"/>
      <c r="G149" s="35"/>
      <c r="H149" s="35"/>
    </row>
    <row r="150" spans="1:8" customFormat="1" x14ac:dyDescent="0.3">
      <c r="A150" s="71"/>
      <c r="B150" s="18"/>
      <c r="C150" s="12"/>
      <c r="D150" s="20"/>
      <c r="E150" s="20"/>
      <c r="F150" s="35"/>
      <c r="G150" s="35"/>
      <c r="H150" s="35"/>
    </row>
    <row r="151" spans="1:8" customFormat="1" x14ac:dyDescent="0.3">
      <c r="A151" s="71"/>
      <c r="B151" s="18"/>
      <c r="C151" s="12"/>
      <c r="D151" s="20"/>
      <c r="E151" s="20"/>
      <c r="F151" s="35"/>
      <c r="G151" s="35"/>
      <c r="H151" s="35"/>
    </row>
    <row r="152" spans="1:8" customFormat="1" x14ac:dyDescent="0.3">
      <c r="A152" s="71"/>
      <c r="B152" s="18"/>
      <c r="C152" s="12"/>
      <c r="D152" s="20"/>
      <c r="E152" s="20"/>
      <c r="F152" s="35"/>
      <c r="G152" s="35"/>
      <c r="H152" s="35"/>
    </row>
    <row r="153" spans="1:8" customFormat="1" x14ac:dyDescent="0.3">
      <c r="A153" s="71"/>
      <c r="B153" s="18"/>
      <c r="C153" s="12"/>
      <c r="D153" s="20"/>
      <c r="E153" s="20"/>
      <c r="F153" s="35"/>
      <c r="G153" s="35"/>
      <c r="H153" s="35"/>
    </row>
    <row r="154" spans="1:8" customFormat="1" x14ac:dyDescent="0.3">
      <c r="A154" s="71"/>
      <c r="B154" s="18"/>
      <c r="C154" s="12"/>
      <c r="D154" s="20"/>
      <c r="E154" s="20"/>
      <c r="F154" s="35"/>
      <c r="G154" s="35"/>
      <c r="H154" s="35"/>
    </row>
    <row r="155" spans="1:8" customFormat="1" x14ac:dyDescent="0.3">
      <c r="A155" s="71"/>
      <c r="B155" s="18"/>
      <c r="C155" s="12"/>
      <c r="D155" s="20"/>
      <c r="E155" s="20"/>
      <c r="F155" s="35"/>
      <c r="G155" s="35"/>
      <c r="H155" s="35"/>
    </row>
    <row r="156" spans="1:8" customFormat="1" x14ac:dyDescent="0.3">
      <c r="A156" s="71"/>
      <c r="B156" s="18"/>
      <c r="C156" s="12"/>
      <c r="D156" s="20"/>
      <c r="E156" s="20"/>
      <c r="F156" s="35"/>
      <c r="G156" s="35"/>
      <c r="H156" s="35"/>
    </row>
    <row r="157" spans="1:8" customFormat="1" x14ac:dyDescent="0.3">
      <c r="A157" s="71"/>
      <c r="B157" s="18"/>
      <c r="C157" s="12"/>
      <c r="D157" s="20"/>
      <c r="E157" s="20"/>
      <c r="F157" s="35"/>
      <c r="G157" s="35"/>
      <c r="H157" s="35"/>
    </row>
    <row r="158" spans="1:8" customFormat="1" x14ac:dyDescent="0.3">
      <c r="A158" s="71"/>
      <c r="B158" s="18"/>
      <c r="C158" s="12"/>
      <c r="D158" s="20"/>
      <c r="E158" s="20"/>
      <c r="F158" s="35"/>
      <c r="G158" s="35"/>
      <c r="H158" s="35"/>
    </row>
    <row r="159" spans="1:8" customFormat="1" x14ac:dyDescent="0.3">
      <c r="A159" s="71"/>
      <c r="B159" s="18"/>
      <c r="C159" s="12"/>
      <c r="D159" s="20"/>
      <c r="E159" s="20"/>
      <c r="F159" s="35"/>
      <c r="G159" s="35"/>
      <c r="H159" s="35"/>
    </row>
    <row r="160" spans="1:8" customFormat="1" x14ac:dyDescent="0.3">
      <c r="A160" s="71"/>
      <c r="B160" s="18"/>
      <c r="C160" s="12"/>
      <c r="D160" s="20"/>
      <c r="E160" s="20"/>
      <c r="F160" s="35"/>
      <c r="G160" s="35"/>
      <c r="H160" s="35"/>
    </row>
    <row r="161" spans="1:8" customFormat="1" x14ac:dyDescent="0.3">
      <c r="A161" s="71"/>
      <c r="B161" s="18"/>
      <c r="C161" s="12"/>
      <c r="D161" s="20"/>
      <c r="E161" s="20"/>
      <c r="F161" s="35"/>
      <c r="G161" s="35"/>
      <c r="H161" s="35"/>
    </row>
    <row r="162" spans="1:8" customFormat="1" x14ac:dyDescent="0.3">
      <c r="A162" s="71"/>
      <c r="B162" s="18"/>
      <c r="C162" s="12"/>
      <c r="D162" s="20"/>
      <c r="E162" s="20"/>
      <c r="F162" s="35"/>
      <c r="G162" s="35"/>
      <c r="H162" s="35"/>
    </row>
    <row r="163" spans="1:8" customFormat="1" x14ac:dyDescent="0.3">
      <c r="A163" s="71"/>
      <c r="B163" s="18"/>
      <c r="C163" s="12"/>
      <c r="D163" s="20"/>
      <c r="E163" s="20"/>
      <c r="F163" s="35"/>
      <c r="G163" s="35"/>
      <c r="H163" s="35"/>
    </row>
    <row r="164" spans="1:8" customFormat="1" x14ac:dyDescent="0.3">
      <c r="A164" s="71"/>
      <c r="B164" s="18"/>
      <c r="C164" s="12"/>
      <c r="D164" s="20"/>
      <c r="E164" s="20"/>
      <c r="F164" s="35"/>
      <c r="G164" s="35"/>
      <c r="H164" s="35"/>
    </row>
    <row r="165" spans="1:8" customFormat="1" x14ac:dyDescent="0.3">
      <c r="A165" s="71"/>
      <c r="B165" s="18"/>
      <c r="C165" s="12"/>
      <c r="D165" s="20"/>
      <c r="E165" s="20"/>
      <c r="F165" s="35"/>
      <c r="G165" s="35"/>
      <c r="H165" s="35"/>
    </row>
    <row r="166" spans="1:8" customFormat="1" x14ac:dyDescent="0.3">
      <c r="A166" s="71"/>
      <c r="B166" s="18"/>
      <c r="C166" s="12"/>
      <c r="D166" s="20"/>
      <c r="E166" s="20"/>
      <c r="F166" s="35"/>
      <c r="G166" s="35"/>
      <c r="H166" s="35"/>
    </row>
    <row r="167" spans="1:8" customFormat="1" x14ac:dyDescent="0.3">
      <c r="A167" s="71"/>
      <c r="B167" s="18"/>
      <c r="C167" s="12"/>
      <c r="D167" s="20"/>
      <c r="E167" s="20"/>
      <c r="F167" s="35"/>
      <c r="G167" s="35"/>
      <c r="H167" s="35"/>
    </row>
    <row r="168" spans="1:8" customFormat="1" x14ac:dyDescent="0.3">
      <c r="A168" s="71"/>
      <c r="B168" s="18"/>
      <c r="C168" s="12"/>
      <c r="D168" s="20"/>
      <c r="E168" s="20"/>
      <c r="F168" s="35"/>
      <c r="G168" s="35"/>
      <c r="H168" s="35"/>
    </row>
    <row r="169" spans="1:8" customFormat="1" x14ac:dyDescent="0.3">
      <c r="A169" s="71"/>
      <c r="B169" s="18"/>
      <c r="C169" s="12"/>
      <c r="D169" s="20"/>
      <c r="E169" s="20"/>
      <c r="F169" s="35"/>
      <c r="G169" s="35"/>
      <c r="H169" s="35"/>
    </row>
    <row r="170" spans="1:8" customFormat="1" x14ac:dyDescent="0.3">
      <c r="A170" s="71"/>
      <c r="B170" s="18"/>
      <c r="C170" s="12"/>
      <c r="D170" s="20"/>
      <c r="E170" s="20"/>
      <c r="F170" s="35"/>
      <c r="G170" s="35"/>
      <c r="H170" s="35"/>
    </row>
    <row r="171" spans="1:8" customFormat="1" x14ac:dyDescent="0.3">
      <c r="A171" s="71"/>
      <c r="B171" s="18"/>
      <c r="C171" s="12"/>
      <c r="D171" s="20"/>
      <c r="E171" s="20"/>
      <c r="F171" s="35"/>
      <c r="G171" s="35"/>
      <c r="H171" s="35"/>
    </row>
    <row r="172" spans="1:8" customFormat="1" x14ac:dyDescent="0.3">
      <c r="A172" s="71"/>
      <c r="B172" s="18"/>
      <c r="C172" s="12"/>
      <c r="D172" s="20"/>
      <c r="E172" s="20"/>
      <c r="F172" s="35"/>
      <c r="G172" s="35"/>
      <c r="H172" s="35"/>
    </row>
    <row r="173" spans="1:8" customFormat="1" x14ac:dyDescent="0.3">
      <c r="A173" s="71"/>
      <c r="B173" s="18"/>
      <c r="C173" s="12"/>
      <c r="D173" s="20"/>
      <c r="E173" s="20"/>
      <c r="F173" s="35"/>
      <c r="G173" s="35"/>
      <c r="H173" s="35"/>
    </row>
    <row r="174" spans="1:8" customFormat="1" x14ac:dyDescent="0.3">
      <c r="A174" s="71"/>
      <c r="B174" s="18"/>
      <c r="C174" s="12"/>
      <c r="D174" s="20"/>
      <c r="E174" s="20"/>
      <c r="F174" s="35"/>
      <c r="G174" s="35"/>
      <c r="H174" s="35"/>
    </row>
    <row r="175" spans="1:8" customFormat="1" x14ac:dyDescent="0.3">
      <c r="A175" s="71"/>
      <c r="B175" s="18"/>
      <c r="C175" s="12"/>
      <c r="D175" s="20"/>
      <c r="E175" s="20"/>
      <c r="F175" s="35"/>
      <c r="G175" s="35"/>
      <c r="H175" s="35"/>
    </row>
    <row r="176" spans="1:8" customFormat="1" x14ac:dyDescent="0.3">
      <c r="A176" s="71"/>
      <c r="B176" s="18"/>
      <c r="C176" s="12"/>
      <c r="D176" s="20"/>
      <c r="E176" s="20"/>
      <c r="F176" s="35"/>
      <c r="G176" s="35"/>
      <c r="H176" s="35"/>
    </row>
    <row r="177" spans="1:8" customFormat="1" x14ac:dyDescent="0.3">
      <c r="A177" s="71"/>
      <c r="B177" s="18"/>
      <c r="C177" s="12"/>
      <c r="D177" s="20"/>
      <c r="E177" s="20"/>
      <c r="F177" s="35"/>
      <c r="G177" s="35"/>
      <c r="H177" s="35"/>
    </row>
  </sheetData>
  <mergeCells count="48">
    <mergeCell ref="G99:I99"/>
    <mergeCell ref="E97:F97"/>
    <mergeCell ref="E99:F99"/>
    <mergeCell ref="B97:D97"/>
    <mergeCell ref="B99:D99"/>
    <mergeCell ref="G97:I97"/>
    <mergeCell ref="B104:C104"/>
    <mergeCell ref="B105:C105"/>
    <mergeCell ref="B106:C106"/>
    <mergeCell ref="B107:C107"/>
    <mergeCell ref="D101:G101"/>
    <mergeCell ref="B101:C103"/>
    <mergeCell ref="A11:A12"/>
    <mergeCell ref="M4:O4"/>
    <mergeCell ref="D4:G4"/>
    <mergeCell ref="M1:O1"/>
    <mergeCell ref="A2:B2"/>
    <mergeCell ref="I2:K2"/>
    <mergeCell ref="M2:O2"/>
    <mergeCell ref="A1:B1"/>
    <mergeCell ref="D1:F1"/>
    <mergeCell ref="I1:K1"/>
    <mergeCell ref="D2:G2"/>
    <mergeCell ref="A3:B3"/>
    <mergeCell ref="I3:K3"/>
    <mergeCell ref="M3:O3"/>
    <mergeCell ref="A4:B4"/>
    <mergeCell ref="B8:P8"/>
    <mergeCell ref="AA2:AC2"/>
    <mergeCell ref="U3:W3"/>
    <mergeCell ref="X3:Z3"/>
    <mergeCell ref="AA3:AC3"/>
    <mergeCell ref="X2:Z2"/>
    <mergeCell ref="R3:T3"/>
    <mergeCell ref="D3:G3"/>
    <mergeCell ref="R2:T2"/>
    <mergeCell ref="U2:W2"/>
    <mergeCell ref="B9:M9"/>
    <mergeCell ref="B6:M6"/>
    <mergeCell ref="B7:M7"/>
    <mergeCell ref="B11:B12"/>
    <mergeCell ref="C11:C12"/>
    <mergeCell ref="L11:O11"/>
    <mergeCell ref="P11:P12"/>
    <mergeCell ref="I4:K4"/>
    <mergeCell ref="D11:F11"/>
    <mergeCell ref="G11:G12"/>
    <mergeCell ref="H11:K11"/>
  </mergeCells>
  <pageMargins left="0.39370078740157483" right="0.39370078740157483" top="0.78740157480314965" bottom="0.19685039370078741" header="0.47244094488188981" footer="0"/>
  <pageSetup paperSize="9" orientation="landscape" horizontalDpi="0" verticalDpi="0" r:id="rId1"/>
  <headerFooter>
    <oddHeader>&amp;LМУП "Фора"/на 2018г&amp;Rсогласно СанПиН 2.4.5.2409-08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 7 до 11 лет-2018</vt:lpstr>
      <vt:lpstr>с 11 лет-2018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2017-12-07T12:46:22Z</dcterms:modified>
</cp:coreProperties>
</file>