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815" firstSheet="1" activeTab="2"/>
  </bookViews>
  <sheets>
    <sheet name="ВАША скидка" sheetId="1" state="hidden" r:id="rId1"/>
    <sheet name="Параметры" sheetId="2" r:id="rId2"/>
    <sheet name="Цены" sheetId="3" r:id="rId3"/>
    <sheet name="ст.цены" sheetId="4" state="hidden" r:id="rId4"/>
    <sheet name="ст. цены" sheetId="5" state="hidden" r:id="rId5"/>
    <sheet name="1" sheetId="6" state="hidden" r:id="rId6"/>
    <sheet name="Лист2" sheetId="7" state="hidden" r:id="rId7"/>
    <sheet name="Лист3" sheetId="8" state="hidden" r:id="rId8"/>
  </sheets>
  <definedNames/>
  <calcPr fullCalcOnLoad="1"/>
</workbook>
</file>

<file path=xl/sharedStrings.xml><?xml version="1.0" encoding="utf-8"?>
<sst xmlns="http://schemas.openxmlformats.org/spreadsheetml/2006/main" count="1311" uniqueCount="353">
  <si>
    <t>№</t>
  </si>
  <si>
    <t>Наименование изделия</t>
  </si>
  <si>
    <t>Артикул</t>
  </si>
  <si>
    <t>Мелкий опт</t>
  </si>
  <si>
    <t xml:space="preserve">       Средний опт</t>
  </si>
  <si>
    <t xml:space="preserve">       Крупный опт</t>
  </si>
  <si>
    <t>СТУЛЬЯ</t>
  </si>
  <si>
    <t>Стул «Классика», мягкий, без мягкой спинки</t>
  </si>
  <si>
    <t>СРП 010</t>
  </si>
  <si>
    <t>Табуретка, сидение мягкое</t>
  </si>
  <si>
    <t>СРП 011</t>
  </si>
  <si>
    <t>Табуретка, каркас никелированный</t>
  </si>
  <si>
    <t>СРП 011-Люкс</t>
  </si>
  <si>
    <t>Табурет, сидение мягкое, труба овальная (NEW)</t>
  </si>
  <si>
    <t>СРП 012, 014</t>
  </si>
  <si>
    <t>Табурет, сидение мягкое, каркас никелированный</t>
  </si>
  <si>
    <t>СРП 012, 014-Люкс</t>
  </si>
  <si>
    <t>Банкетка, сидение мягкое</t>
  </si>
  <si>
    <t>СРП 012-Б</t>
  </si>
  <si>
    <t>Стул «Классика», мягкий, с мягкой спинкой</t>
  </si>
  <si>
    <t>СРП 015</t>
  </si>
  <si>
    <t>Стул «Улитка», спинка изогнутая, 3-прутка</t>
  </si>
  <si>
    <t>СРП 017</t>
  </si>
  <si>
    <t>Стул «Улитка», каркас никелированный</t>
  </si>
  <si>
    <t>СРП 017-Люкс</t>
  </si>
  <si>
    <t>Стул-кресло «Соната»</t>
  </si>
  <si>
    <t>СРП 018</t>
  </si>
  <si>
    <t>Стул-кресло «Соната» каркас никелированный</t>
  </si>
  <si>
    <t>СРП 018-Люкс</t>
  </si>
  <si>
    <t>Стул барный, спинка полукруглая</t>
  </si>
  <si>
    <t>СРП 020-03</t>
  </si>
  <si>
    <t>Стул барный, каркас никелированный</t>
  </si>
  <si>
    <t>СРП 020-03 Люкс</t>
  </si>
  <si>
    <t>Стул барный «Джокер», спинка высокая</t>
  </si>
  <si>
    <t>СРП 020-04</t>
  </si>
  <si>
    <t>Стул барный «Джокер», каркас никелированный</t>
  </si>
  <si>
    <t>СРП 020-04-Люкс</t>
  </si>
  <si>
    <t>Стул барный, спинка веерообразная</t>
  </si>
  <si>
    <t>СРП 020-05</t>
  </si>
  <si>
    <t>СРП 020-05 Люкс</t>
  </si>
  <si>
    <t>Стул «Офисный», мягкий</t>
  </si>
  <si>
    <t>СРП 030</t>
  </si>
  <si>
    <t>Стул ученический с деревянным сидением</t>
  </si>
  <si>
    <t>СРП 030-Д</t>
  </si>
  <si>
    <t>Стул мягкий «Стандарт»</t>
  </si>
  <si>
    <t>СРП 033</t>
  </si>
  <si>
    <t>Стул мягкий «Визит», каркас шагрень</t>
  </si>
  <si>
    <t>СРП 035-01/-02</t>
  </si>
  <si>
    <t>Стул «Аскона», мягкий</t>
  </si>
  <si>
    <t>СРП 037</t>
  </si>
  <si>
    <t>Стул «Студент»</t>
  </si>
  <si>
    <t>СРП 040</t>
  </si>
  <si>
    <t>Стул «Дельта»</t>
  </si>
  <si>
    <t>СРП 045, 046</t>
  </si>
  <si>
    <t>Стул «Дельта», каркас никелированный</t>
  </si>
  <si>
    <t>СРП 045, 046-Люкс</t>
  </si>
  <si>
    <t>Стул «Ракушка», спинка полукруглая/веер</t>
  </si>
  <si>
    <t>СРП 050/050Пр</t>
  </si>
  <si>
    <t>Стул «Экстра» с деревянной накладкой</t>
  </si>
  <si>
    <t>СРП 055</t>
  </si>
  <si>
    <t>СРП 055-Люкс</t>
  </si>
  <si>
    <t>Стул «Экстра» с мягкой спинкой</t>
  </si>
  <si>
    <t>СРП-057</t>
  </si>
  <si>
    <t>Стул «Экстра» с мягкой спинкой, каркас никелированный</t>
  </si>
  <si>
    <t>СРП-057-Люкс</t>
  </si>
  <si>
    <t>Стул «Ромашка», спинка фигурная</t>
  </si>
  <si>
    <t>СРП 060/060-01</t>
  </si>
  <si>
    <t>СРП 060-Люкс</t>
  </si>
  <si>
    <t>Стул «Венский», спинка две дуги</t>
  </si>
  <si>
    <t>Стул «Венский», каркас никелированный</t>
  </si>
  <si>
    <t>Стул «Венский», спинка мягкая</t>
  </si>
  <si>
    <t>СРП 070-04</t>
  </si>
  <si>
    <t>Стул «Венский», сидение деревянное, лакированное</t>
  </si>
  <si>
    <t>СРП 070Д</t>
  </si>
  <si>
    <t>Стул с пластиковым сидением, спинка две дуги/веер</t>
  </si>
  <si>
    <t>СРП 075/ 075-01</t>
  </si>
  <si>
    <t>Стул «Бистро»</t>
  </si>
  <si>
    <t>СРП 080</t>
  </si>
  <si>
    <t>Стул «Бистро», каркас никелированный</t>
  </si>
  <si>
    <t>Стул «Скалли»</t>
  </si>
  <si>
    <t>СРП 081</t>
  </si>
  <si>
    <t>Стул «Скалли», каркас никелированный</t>
  </si>
  <si>
    <t>СРП 081-Люкс</t>
  </si>
  <si>
    <t>Стул складной «Сатурн», кож/зам, гобелен, флок</t>
  </si>
  <si>
    <t>СРП-084</t>
  </si>
  <si>
    <t>Стул складной «Сатурн», каркас никелированный</t>
  </si>
  <si>
    <t>СРП-084 Люкс</t>
  </si>
  <si>
    <t>Стул «Хлоя»</t>
  </si>
  <si>
    <t>СРП 087</t>
  </si>
  <si>
    <t>Стул «Хлоя», каркас никелированный</t>
  </si>
  <si>
    <t>СРП 087-Люкс</t>
  </si>
  <si>
    <t>Стул «Хлоя-Бабочка»</t>
  </si>
  <si>
    <t>СРП 088</t>
  </si>
  <si>
    <t>Стул «Хлоя-Бабочка», каркас никелированный</t>
  </si>
  <si>
    <t>СРП 088-Люкс</t>
  </si>
  <si>
    <t>Стул «Нерон», спинка веерообразная</t>
  </si>
  <si>
    <t>СРП 090</t>
  </si>
  <si>
    <t>Стул «Нерон», каркас никелированный</t>
  </si>
  <si>
    <t>СРП 090-Люкс</t>
  </si>
  <si>
    <t>Стул «Премьер»</t>
  </si>
  <si>
    <t>СРП 097</t>
  </si>
  <si>
    <t>Стул «Премьер», каркас никелированный</t>
  </si>
  <si>
    <t>СРП 097-Люкс</t>
  </si>
  <si>
    <t>БАНКЕТКИ</t>
  </si>
  <si>
    <t>Банкетка 2-х местная</t>
  </si>
  <si>
    <t>СРП СК-02</t>
  </si>
  <si>
    <t>Банкетка 3-х местная</t>
  </si>
  <si>
    <t>СРП СК-03</t>
  </si>
  <si>
    <t>ВЕШАЛКИ</t>
  </si>
  <si>
    <t>Вешалка «Офисная», 6-ти рожковая</t>
  </si>
  <si>
    <t>СРП-В-1</t>
  </si>
  <si>
    <t>Вешалка «Кактус», 4-х рожковая</t>
  </si>
  <si>
    <t>СРП-В-2</t>
  </si>
  <si>
    <t>Вешалка «Гостиничная»</t>
  </si>
  <si>
    <t>СРП-В-5</t>
  </si>
  <si>
    <t>Вешалка с подставкой для зонтиков</t>
  </si>
  <si>
    <t>СРП-В-7</t>
  </si>
  <si>
    <t>Вешалка настенная</t>
  </si>
  <si>
    <t>СРП-В-10</t>
  </si>
  <si>
    <t>СРП-В-11</t>
  </si>
  <si>
    <t>СРП-В-12</t>
  </si>
  <si>
    <t>СРП 048</t>
  </si>
  <si>
    <t>СРП 048-Люкс</t>
  </si>
  <si>
    <t>СРП 049</t>
  </si>
  <si>
    <t>СРП 049-Люкс</t>
  </si>
  <si>
    <t>СРП 070-04 - Люкс</t>
  </si>
  <si>
    <t>Стул мягкий "Самба"</t>
  </si>
  <si>
    <t>СРП 036</t>
  </si>
  <si>
    <t>Стул мягкий "Самба" , каркас никелированный</t>
  </si>
  <si>
    <t>От 60 т.</t>
  </si>
  <si>
    <t>От 80 т.</t>
  </si>
  <si>
    <t>От 130 т.</t>
  </si>
  <si>
    <t>От 160 т.</t>
  </si>
  <si>
    <t>От 200 т.</t>
  </si>
  <si>
    <t>От 240 т.</t>
  </si>
  <si>
    <t>СРП 047</t>
  </si>
  <si>
    <t>СРП 039</t>
  </si>
  <si>
    <t>За 1ед</t>
  </si>
  <si>
    <t>От 50 т</t>
  </si>
  <si>
    <t xml:space="preserve">От 100 т.       </t>
  </si>
  <si>
    <t>СРП 070/ -03</t>
  </si>
  <si>
    <t>СРП 070/ -03 Люкс</t>
  </si>
  <si>
    <t>СРП 018К</t>
  </si>
  <si>
    <t>СРП 018К-Люкс</t>
  </si>
  <si>
    <t>СРП 034</t>
  </si>
  <si>
    <t>Стул "Самба Лифт"</t>
  </si>
  <si>
    <t>СРП 080 -Люкс</t>
  </si>
  <si>
    <t>СРП 080С</t>
  </si>
  <si>
    <t>СРП 080С-Люкс</t>
  </si>
  <si>
    <t>СРП 087С</t>
  </si>
  <si>
    <t>СРП 087С-Люкс</t>
  </si>
  <si>
    <t>Табурет складной</t>
  </si>
  <si>
    <t>СРП 013-Люкс</t>
  </si>
  <si>
    <t>Табурет "Барный"</t>
  </si>
  <si>
    <t>СРП 020-01</t>
  </si>
  <si>
    <t>СРП 020-01-Люкс</t>
  </si>
  <si>
    <t>СРП 013</t>
  </si>
  <si>
    <t>СРП 044</t>
  </si>
  <si>
    <t>Стул "Хитон" на гнутой метал. раме с пласт. ножками-накладками</t>
  </si>
  <si>
    <t>СРП 078</t>
  </si>
  <si>
    <t>Стул "Хитон-лифт" на газ-лифте</t>
  </si>
  <si>
    <t>СРП 079</t>
  </si>
  <si>
    <t>СРП 047Д</t>
  </si>
  <si>
    <t>СРП 049Д</t>
  </si>
  <si>
    <t>СРП 055Д</t>
  </si>
  <si>
    <t>СРП 055Д-люкс</t>
  </si>
  <si>
    <t>Стул «Экстра-Вуд» с деревянными передними ножками и накладкой</t>
  </si>
  <si>
    <t>Стул «Экстра-Вуд» с мягкой спинкой и деревянными ножками</t>
  </si>
  <si>
    <t>Стул «Экстра-Вуд» с мягкой спинкой, каркас никел., с дер.пер.ножами</t>
  </si>
  <si>
    <t>СРП-057Д</t>
  </si>
  <si>
    <t>СРП-057Д-Люкс</t>
  </si>
  <si>
    <t>Стул «Венский-банкет», с бантом на спинке сзади</t>
  </si>
  <si>
    <t>СРП 070Б</t>
  </si>
  <si>
    <t>Стул "Банкетный", каркас никелированный, флок</t>
  </si>
  <si>
    <t>СРП 038</t>
  </si>
  <si>
    <t>СРП 044-05</t>
  </si>
  <si>
    <t>СРП 038  Люкс</t>
  </si>
  <si>
    <t>СРП 093</t>
  </si>
  <si>
    <t>СРП 093 Люкс</t>
  </si>
  <si>
    <t>СРП 094 Люкс</t>
  </si>
  <si>
    <t>СРП 092</t>
  </si>
  <si>
    <t>Стул "Банкетный", флок</t>
  </si>
  <si>
    <t>СРП 039 - Люкс</t>
  </si>
  <si>
    <t>СРП 047- Люкс</t>
  </si>
  <si>
    <t>СРП 047Д-Люкс</t>
  </si>
  <si>
    <t>СРП 049Д-Люкс</t>
  </si>
  <si>
    <t>СРП 044-05 Люкс</t>
  </si>
  <si>
    <t>СРП 092 Люкс</t>
  </si>
  <si>
    <t>СРП 050/050Пр - Люкс</t>
  </si>
  <si>
    <t>1.</t>
  </si>
  <si>
    <t>2.</t>
  </si>
  <si>
    <t xml:space="preserve">Расцветка каркасов и обивки по желанию заказчика. Цены указаны без учета доставки. Со склада в Москве (+40 руб. за  каждую единицу продукции). Возможна дополнительная упаковка. Гарантия на  всю продукцию 1 год. </t>
  </si>
  <si>
    <t>3.</t>
  </si>
  <si>
    <t>4.</t>
  </si>
  <si>
    <t xml:space="preserve">Покрытие дерев. накладок рояльным лаком (+ 50р. за элемент).  </t>
  </si>
  <si>
    <t xml:space="preserve">Покраска КАРКАС: цвет: золото (+ 40 р. к стоимости товара), бриллиант, медь, бронза, цветная шагрень (+20 р. к стоимости товара). </t>
  </si>
  <si>
    <t xml:space="preserve">ОБИВКА: Базовые цвета (БЕЗ НАЦЕНКИ): к/з стандарт (Россия), гобелен (Россия), гобелен серии Furor NEW, офисное сукно. С НАЦЕНКОЙ: шагрень цветная (+20р.); кож/зам заказной (нестандартный) (+20 р. за каждый элемент); к/з «экотекс» (+35руб на каждый элемент); бенгал, рептилия, зебра, леопард (+100р. за каждый элемент); флок однотонный разных цветов (+15 р.  за  каждый элемент); жаккард, нубук (NEW) - сиденье (+85р.), спинка + сиденье (+140руб.). </t>
  </si>
  <si>
    <t>СРП-091</t>
  </si>
  <si>
    <t>СРП-091-Люкс</t>
  </si>
  <si>
    <t>Стул "Оптима"</t>
  </si>
  <si>
    <t>Стул "Оптима", каркас никелированный</t>
  </si>
  <si>
    <r>
      <t xml:space="preserve">Стул-кресло «Соната-Комфорт», </t>
    </r>
    <r>
      <rPr>
        <b/>
        <sz val="10"/>
        <rFont val="Arial"/>
        <family val="2"/>
      </rPr>
      <t>экотекс</t>
    </r>
  </si>
  <si>
    <r>
      <t xml:space="preserve">Стул-кресло «Соната-Комфорт»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</si>
  <si>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"Джокер", </t>
    </r>
    <r>
      <rPr>
        <b/>
        <sz val="10"/>
        <rFont val="Arial"/>
        <family val="2"/>
      </rPr>
      <t xml:space="preserve">экотекс </t>
    </r>
  </si>
  <si>
    <r>
      <t xml:space="preserve">Стул "Джокер", капкас никелированный, </t>
    </r>
    <r>
      <rPr>
        <b/>
        <sz val="10"/>
        <rFont val="Arial"/>
        <family val="2"/>
      </rPr>
      <t>экотекс</t>
    </r>
  </si>
  <si>
    <r>
      <t xml:space="preserve">Стул мягкий СРП 039 "Троя", каркас бриллиант, </t>
    </r>
    <r>
      <rPr>
        <b/>
        <sz val="10"/>
        <rFont val="Arial"/>
        <family val="2"/>
      </rPr>
      <t>экотекс</t>
    </r>
  </si>
  <si>
    <r>
      <t xml:space="preserve">Стул мягкий СРП 039 "Троя", каркас никелированный, </t>
    </r>
    <r>
      <rPr>
        <b/>
        <sz val="10"/>
        <rFont val="Arial"/>
        <family val="2"/>
      </rPr>
      <t>экотекс</t>
    </r>
  </si>
  <si>
    <r>
      <t>Стул "Консул" ,</t>
    </r>
    <r>
      <rPr>
        <b/>
        <sz val="10"/>
        <rFont val="Arial"/>
        <family val="2"/>
      </rPr>
      <t>экотекс</t>
    </r>
    <r>
      <rPr>
        <sz val="10"/>
        <rFont val="Arial"/>
        <family val="2"/>
      </rPr>
      <t xml:space="preserve"> ножки кож/зам</t>
    </r>
  </si>
  <si>
    <r>
      <t xml:space="preserve">Стул "Консул", ножки металл, </t>
    </r>
    <r>
      <rPr>
        <b/>
        <sz val="10"/>
        <rFont val="Arial"/>
        <family val="2"/>
      </rPr>
      <t>экотекс</t>
    </r>
  </si>
  <si>
    <r>
      <t xml:space="preserve">Стул "Консул", ножки металл,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</si>
  <si>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мягкий СРП 047 "Эверест", каркас бриллиант, </t>
    </r>
    <r>
      <rPr>
        <b/>
        <sz val="10"/>
        <rFont val="Arial"/>
        <family val="2"/>
      </rPr>
      <t>экотекс</t>
    </r>
  </si>
  <si>
    <r>
      <t xml:space="preserve">Стул мягкий СРП 047 "Эверест",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</si>
  <si>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мягкий СРП 047Д "Эверест-Вуд", передние ножки из бука, </t>
    </r>
    <r>
      <rPr>
        <b/>
        <sz val="10"/>
        <rFont val="Arial"/>
        <family val="2"/>
      </rPr>
      <t>экотекс</t>
    </r>
  </si>
  <si>
    <r>
      <t xml:space="preserve">Стул мягкий "Пекин", каркас "эмаль", </t>
    </r>
    <r>
      <rPr>
        <b/>
        <sz val="10"/>
        <rFont val="Arial"/>
        <family val="2"/>
      </rPr>
      <t>экотекс</t>
    </r>
  </si>
  <si>
    <r>
      <t xml:space="preserve">Стул мягкий "Пекин",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</si>
  <si>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мягкий "Лотос", каркас "эмаль", </t>
    </r>
    <r>
      <rPr>
        <b/>
        <sz val="10"/>
        <rFont val="Arial"/>
        <family val="2"/>
      </rPr>
      <t>экотекс</t>
    </r>
  </si>
  <si>
    <r>
      <t xml:space="preserve">Стул мягкий "Лотос",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</si>
  <si>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мягкий "Лотос-Вуд", каркас "эмаль" пер. ножки из дерева, </t>
    </r>
    <r>
      <rPr>
        <b/>
        <sz val="10"/>
        <rFont val="Arial"/>
        <family val="2"/>
      </rPr>
      <t>экотекс</t>
    </r>
  </si>
  <si>
    <r>
      <t xml:space="preserve">Стул мягкий "Лотос-Вуд", каркас никелированный дер. пер. ножки, </t>
    </r>
    <r>
      <rPr>
        <b/>
        <sz val="10"/>
        <rFont val="Arial"/>
        <family val="2"/>
      </rPr>
      <t>экотекс</t>
    </r>
  </si>
  <si>
    <r>
      <t xml:space="preserve">Стул "Бистро Софт", </t>
    </r>
    <r>
      <rPr>
        <b/>
        <sz val="10"/>
        <rFont val="Arial"/>
        <family val="2"/>
      </rPr>
      <t>экотекс</t>
    </r>
  </si>
  <si>
    <r>
      <t xml:space="preserve">Стул "Бистро Софт",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</si>
  <si>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"Хлоя Софт", </t>
    </r>
    <r>
      <rPr>
        <b/>
        <sz val="10"/>
        <rFont val="Arial"/>
        <family val="2"/>
      </rPr>
      <t>экотекс</t>
    </r>
  </si>
  <si>
    <r>
      <t xml:space="preserve">Стул "Хлоя Софт",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</si>
  <si>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"Дипломат", </t>
    </r>
    <r>
      <rPr>
        <b/>
        <sz val="10"/>
        <rFont val="Arial"/>
        <family val="2"/>
      </rPr>
      <t>экотекс</t>
    </r>
  </si>
  <si>
    <r>
      <t xml:space="preserve">Стул "Дипломат", каркас никелированный, </t>
    </r>
    <r>
      <rPr>
        <b/>
        <sz val="10"/>
        <rFont val="Arial"/>
        <family val="2"/>
      </rPr>
      <t>экотекс</t>
    </r>
  </si>
  <si>
    <r>
      <t xml:space="preserve">Стул "Лайк", каркас никелированный, </t>
    </r>
    <r>
      <rPr>
        <b/>
        <sz val="10"/>
        <rFont val="Arial"/>
        <family val="2"/>
      </rPr>
      <t>экотекс</t>
    </r>
  </si>
  <si>
    <t>Базовая</t>
  </si>
  <si>
    <t>Обивка</t>
  </si>
  <si>
    <t>КожЗам</t>
  </si>
  <si>
    <t>ЭКОТЕКС</t>
  </si>
  <si>
    <t>СРП 036 Люкс</t>
  </si>
  <si>
    <t>СРП 034МП</t>
  </si>
  <si>
    <t>Стул "Самба Лифт с мягк. подлокотн. из искусственной кожи</t>
  </si>
  <si>
    <t>Стул мягкий "Самба" с мягк. подлокотн. из искусственной кожи</t>
  </si>
  <si>
    <t>СРП 036МП</t>
  </si>
  <si>
    <t>Стул складной "Луна-1"</t>
  </si>
  <si>
    <t>СРП 093-01</t>
  </si>
  <si>
    <t>Стул складной "Луна-2"</t>
  </si>
  <si>
    <t>СРП 093-02</t>
  </si>
  <si>
    <t>Стул складной "Нептун"</t>
  </si>
  <si>
    <t>СРП 095</t>
  </si>
  <si>
    <t>СРП 093-01 Люкс</t>
  </si>
  <si>
    <t>СРП 093-02 Люкс</t>
  </si>
  <si>
    <t>СРП 095 Люкс</t>
  </si>
  <si>
    <t>К-001; К-002; К-003</t>
  </si>
  <si>
    <t>Кровать метеллическая (зазмеры 70*190; 80*190; 90*190)</t>
  </si>
  <si>
    <t xml:space="preserve">ОБИВКА: Базовые цвета (БЕЗ НАЦЕНКИ): к/з стандарт (Россия), +35 р. гобелен (Россия), + 35 р.гобелен серии Furor NEW, офисное сукно. С НАЦЕНКОЙ: шагрень цветная (+20р.); +35 р. кож/зам заказной (нестандартный); к/з «экотекс» (+35руб на каждый элемент); бенгал, рептилия, зебра, леопард (+100р. за каждый элемент); флок однотонный разных цветов ; жаккард, нубук (NEW) - сиденье (+85р.), спинка + сиденье (+140руб.). </t>
  </si>
  <si>
    <t xml:space="preserve">Покраска КАРКАС: цвет: золото (+ 40 р. к стоимости товара); бриллиант, медь, бронза, цветная шагрень (+20 р. к стоимости товара). </t>
  </si>
  <si>
    <t xml:space="preserve">ОБИВКА: Базовые цвета (БЕЗ НАЦЕНКИ): к/з стандарт (Россия); +35 р. гобелен (Россия); + 35 р.гобелен серии Furor NEW; офисное сукно(без наценки). С НАЦЕНКОЙ: шагрень цветная (+20р.); +35 р. кож/зам заказной (нестандартный); к/з «экотекс» (+35руб на каждый элемент); бенгал, рептилия, зебра, леопард (+100р. за каждый элемент); флок однотонный разных цветов ; жаккард, нубук (NEW) - сиденье (+85р.), спинка + сиденье (+140руб.). </t>
  </si>
  <si>
    <t xml:space="preserve">ОБИВКА: Базовые цвета (БЕЗ НАЦЕНКИ): к/з стандарт (Россия); +35 р. гобелен (Россия), + 35 р.гобелен серии Furor NEW; офисное сукно(без наценки). С НАЦЕНКОЙ: шагрень цветная (+20р.); +35 р. кож/зам заказной (нестандартный); к/з «экотекс» (+35руб на каждый элемент); бенгал, рептилия, зебра, леопард (+100р. за каждый элемент); флок однотонный разных цветов ; жаккард, нубук (NEW) - сиденье (+85р.), спинка + сиденье (+140руб.). </t>
  </si>
  <si>
    <t>Стул "Самба Лифт", каркас никелированный</t>
  </si>
  <si>
    <t>СРП 034 Люкс</t>
  </si>
  <si>
    <t xml:space="preserve">Расцветка каркасов и обивки по желанию заказчика. Цены указаны без учета доставки. Со склада в Москве (+50 руб. за  каждую единицу продукции). Возможна дополнительная упаковка. Гарантия на  всю продукцию 1 год. </t>
  </si>
  <si>
    <t>СРП 044-02</t>
  </si>
  <si>
    <t>СРП 044-02 Люкс</t>
  </si>
  <si>
    <t>СРП 044-03</t>
  </si>
  <si>
    <t>СРП 044-03 Люкс</t>
  </si>
  <si>
    <t>СРП 044-04</t>
  </si>
  <si>
    <t>СРП 044-04 Люкс</t>
  </si>
  <si>
    <t>СРП 078 Люкс</t>
  </si>
  <si>
    <t xml:space="preserve">СРП 094 </t>
  </si>
  <si>
    <r>
      <t>Стул "Консул" ,</t>
    </r>
    <r>
      <rPr>
        <b/>
        <sz val="10"/>
        <color indexed="10"/>
        <rFont val="Arial"/>
        <family val="2"/>
      </rPr>
      <t>экотекс</t>
    </r>
    <r>
      <rPr>
        <sz val="10"/>
        <color indexed="10"/>
        <rFont val="Arial"/>
        <family val="2"/>
      </rPr>
      <t xml:space="preserve"> ножки кож/зам</t>
    </r>
  </si>
  <si>
    <r>
      <t xml:space="preserve">Стул "Консул", ножки металл, </t>
    </r>
    <r>
      <rPr>
        <b/>
        <sz val="10"/>
        <color indexed="10"/>
        <rFont val="Arial"/>
        <family val="2"/>
      </rPr>
      <t>экотекс</t>
    </r>
  </si>
  <si>
    <r>
      <t xml:space="preserve">Стул "Консул", ножки металл, каркас никелированный, </t>
    </r>
    <r>
      <rPr>
        <b/>
        <sz val="10"/>
        <color indexed="10"/>
        <rFont val="Arial"/>
        <family val="2"/>
      </rPr>
      <t>экотекс</t>
    </r>
  </si>
  <si>
    <r>
      <t xml:space="preserve">Стул "Дипломат", </t>
    </r>
    <r>
      <rPr>
        <b/>
        <sz val="10"/>
        <color indexed="10"/>
        <rFont val="Arial"/>
        <family val="2"/>
      </rPr>
      <t>экотекс</t>
    </r>
  </si>
  <si>
    <r>
      <t xml:space="preserve">Стул "Дипломат", каркас никелированный, </t>
    </r>
    <r>
      <rPr>
        <b/>
        <sz val="10"/>
        <color indexed="10"/>
        <rFont val="Arial"/>
        <family val="2"/>
      </rPr>
      <t>экотекс</t>
    </r>
  </si>
  <si>
    <r>
      <t xml:space="preserve">Стул "Лайк", каркас никелированный, </t>
    </r>
    <r>
      <rPr>
        <b/>
        <sz val="10"/>
        <color indexed="10"/>
        <rFont val="Arial"/>
        <family val="2"/>
      </rPr>
      <t>экотекс</t>
    </r>
  </si>
  <si>
    <t>На стулья 044, 044-02, 044-03, 044-04, 044-05 , 078, 079, 093, 094 цены указаны при исполнении в экотексе. При исполнении в других материалах наценка на стул "+200" руб.</t>
  </si>
  <si>
    <r>
      <t xml:space="preserve">Стул мягкий СРП 047 "Эверест", каркас бриллиант,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</si>
  <si>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СРП 047 "Эверест", каркас никелированный,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</si>
  <si>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СРП 047Д "Эверест-Вуд", передние ножки из бука,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</si>
  <si>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"Пекин", каркас "эмаль",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</si>
  <si>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"Пекин", каркас никелированный,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</si>
  <si>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"Лотос", каркас "эмаль",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</si>
  <si>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"Лотос", каркас никелированный,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</si>
  <si>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"Лотос-Вуд", каркас "эмаль" пер. ножки из дерева, </t>
    </r>
    <r>
      <rPr>
        <b/>
        <sz val="10"/>
        <color indexed="62"/>
        <rFont val="Arial"/>
        <family val="2"/>
      </rPr>
      <t>экотекс</t>
    </r>
  </si>
  <si>
    <r>
      <t xml:space="preserve">Стул мягкий "Лотос-Вуд", каркас никелированный дер. пер. ножки, </t>
    </r>
    <r>
      <rPr>
        <b/>
        <sz val="10"/>
        <color indexed="62"/>
        <rFont val="Arial"/>
        <family val="2"/>
      </rPr>
      <t>экотекс</t>
    </r>
  </si>
  <si>
    <t>192148, Санкт-Петербург, ул. Ольги Берггольц, д. 40</t>
  </si>
  <si>
    <t>Тел:(812)677-27-21, 677-27-98, 677-59-52, 677-59-56</t>
  </si>
  <si>
    <t>www.stulchik.biz</t>
  </si>
  <si>
    <t>E-mail:  galaks07@bk.ru</t>
  </si>
  <si>
    <t>Прайс лист на стулья СоюзРегионПоставка от 16.02.2015</t>
  </si>
  <si>
    <r>
      <t xml:space="preserve">Стул-кресло «Соната-Комфорт», </t>
    </r>
    <r>
      <rPr>
        <b/>
        <sz val="10"/>
        <rFont val="Arial"/>
        <family val="2"/>
      </rPr>
      <t xml:space="preserve">экотекс </t>
    </r>
    <r>
      <rPr>
        <sz val="10"/>
        <rFont val="Arial"/>
        <family val="2"/>
      </rPr>
      <t>(только в экотексе и бенгале)</t>
    </r>
  </si>
  <si>
    <t xml:space="preserve">Покраска КАРКАС: цвет: бриллиант, медь, бронза, цветная шагрень (+20 р. к стоимости товара); золото (+ 40 р. к стоимости товара); </t>
  </si>
  <si>
    <t xml:space="preserve">ОБИВКА:  (БЕЗ НАЦЕНКИ): базовые цвета; к/з стандарт (Россия); офисное сукно;  флок однотонный разных цветов.  С НАЦЕНКОЙ: (+65 р. за каждый элемент) гобелен (Россия), гобелен серии Furor NEW, кож/зам заказной (нестандартный), к/з «экотекс» ; (+100р. за каждый элемент) бенгал,  нубук(замша); (+250. за каждый элемент) рептилия, зебра, леопард, капитон, lase violet.  Жаккард(шенилл) - сиденье (+85р.), спинка + сиденье (+140руб.). </t>
  </si>
  <si>
    <t>СРП  014</t>
  </si>
  <si>
    <t>СРП  014-Люкс</t>
  </si>
  <si>
    <t>СРП 034МП Люкс</t>
  </si>
  <si>
    <t>СРП 070</t>
  </si>
  <si>
    <t>СРП 070 Люкс</t>
  </si>
  <si>
    <t>СРП 010 Люкс</t>
  </si>
  <si>
    <t>СРП 015 Люкс</t>
  </si>
  <si>
    <t>Наименование</t>
  </si>
  <si>
    <t>Введите Вашу наценку или скидку</t>
  </si>
  <si>
    <t>Изображение</t>
  </si>
  <si>
    <t>Краткое описание и характеристики</t>
  </si>
  <si>
    <t xml:space="preserve">Цельносварная конструкция из стальной трубы, окрашенной порошковой краской "Бриллиант". Комплектуется пластиковыми ножками и заглушками. Ноги-труба D30х1,5 мм. Подпорки - труба D10х1,5 мм. Полки - труба D25х1,5 мм. Каркас - труба 50х25х2,5 мм. </t>
  </si>
  <si>
    <t>"Форт-3"</t>
  </si>
  <si>
    <t xml:space="preserve">"Форт-4" </t>
  </si>
  <si>
    <t>"Форт-5"</t>
  </si>
  <si>
    <t xml:space="preserve">Сборно-разборная конструкция (на винтовых соединениях) из стальной трубы, окрашенной порошковой краской "Бриллиант". Комплектуется пластиковыми ножками и заглушками. Стенки - труба 40х20х1,5 мм. Полки - труба D25х1,5 мм и D15х1 мм.  </t>
  </si>
  <si>
    <t>Редут-8</t>
  </si>
  <si>
    <t>Редут-12</t>
  </si>
  <si>
    <t>Стеллаж для 12 бутылей по 19 л. 
Ширина: 94 см
Глубина: 43 см
Высота: 110 см</t>
  </si>
  <si>
    <t>Редут-16</t>
  </si>
  <si>
    <t>Стеллаж для 16 бутылей по 19 л. 
Ширина: 124 см
Глубина: 43 см
Высота: 110 см</t>
  </si>
  <si>
    <t>Редут-20</t>
  </si>
  <si>
    <t>Стеллаж для 20 бутылей по 19 л. 
Ширина: 124 см
Глубина: 43 см
Высота: 142 см</t>
  </si>
  <si>
    <t>Редут-24</t>
  </si>
  <si>
    <t>Стеллаж для 24 бутылей по 19 л. 
Ширина: 186 см
Глубина: 43 см
Высота: 110 см</t>
  </si>
  <si>
    <t>Редут-6</t>
  </si>
  <si>
    <t>Стеллаж для 8 бутылей. 
Ширина: 70 см
Глубина: 43 см
Высота: 110 см</t>
  </si>
  <si>
    <t>Стеллаж для 6 бутылей. 
Ширина: 70 см
Глубина: 43 см
Высота: 78 см</t>
  </si>
  <si>
    <t>Редут-10</t>
  </si>
  <si>
    <t>Редут-30</t>
  </si>
  <si>
    <t>Стеллаж для 10 бутылей. 
Ширина: 70 см
Глубина: 43 см
Высота: 145 см</t>
  </si>
  <si>
    <t>Стеллаж для 30 бутылей по 19 л. 
Ширина: 200 см
Глубина: 43 см
Высота: 145 см</t>
  </si>
  <si>
    <t>Складная подставка для 19л бутылей</t>
  </si>
  <si>
    <t>Подставка под бутыль, комплектуется специальной пробкой</t>
  </si>
  <si>
    <t>Стойки для 19-ти литровых бутылей</t>
  </si>
  <si>
    <t>Стеллажи для 19-ти литровых бутылей</t>
  </si>
  <si>
    <t>"Форт-2"</t>
  </si>
  <si>
    <t>Объем</t>
  </si>
  <si>
    <t>Вес</t>
  </si>
  <si>
    <t>Объем 5 штук</t>
  </si>
  <si>
    <t>Примечание: Форты стопируются по 5 штук</t>
  </si>
  <si>
    <t>итог</t>
  </si>
  <si>
    <t>кол пачек</t>
  </si>
  <si>
    <t>Стойка для 2-х бутылей. 
Ширина: 26 см
Глубина: 45 см
Высота: 53 см</t>
  </si>
  <si>
    <t>Стойка для 3-х бутылей. 
Ширина: 26 см
Глубина: 45 см
Высота: 83 см</t>
  </si>
  <si>
    <t>Стойка для 4-х бутылей. 
Ширина: 26 см
Глубина: 45 см
Высота: 113 см</t>
  </si>
  <si>
    <t>Стойка для 5-ти бутылей. 
Ширина: 26 см
Глубина: 45 см
Высота: 143 см</t>
  </si>
  <si>
    <t>количр-в</t>
  </si>
  <si>
    <t>Объем р-в</t>
  </si>
  <si>
    <t>"Аква-2"</t>
  </si>
  <si>
    <t>"Аква-3"</t>
  </si>
  <si>
    <t xml:space="preserve">"Аква-4" </t>
  </si>
  <si>
    <t>"Аква-5"</t>
  </si>
  <si>
    <t>"Аква-6"</t>
  </si>
  <si>
    <t>"Аква-8"</t>
  </si>
  <si>
    <t>"Аква-10"</t>
  </si>
  <si>
    <t>"Аква-12"</t>
  </si>
  <si>
    <t>"Аква-16"</t>
  </si>
  <si>
    <t>"Аква-20"</t>
  </si>
  <si>
    <t>"Аква-24"</t>
  </si>
  <si>
    <t>"Аква-30"</t>
  </si>
  <si>
    <t>Стеллажи артикула Аква могут оснащаться колесами для перемещения. Стоимость увеличивается на 1000р.</t>
  </si>
  <si>
    <r>
      <t xml:space="preserve">стойки-аква.рф </t>
    </r>
    <r>
      <rPr>
        <sz val="10"/>
        <color indexed="22"/>
        <rFont val="Arial Cyr"/>
        <family val="0"/>
      </rPr>
      <t>|</t>
    </r>
    <r>
      <rPr>
        <sz val="10"/>
        <rFont val="Arial Cyr"/>
        <family val="0"/>
      </rPr>
      <t xml:space="preserve"> 8 (952) 371-04-98 </t>
    </r>
    <r>
      <rPr>
        <sz val="10"/>
        <color indexed="22"/>
        <rFont val="Arial Cyr"/>
        <family val="0"/>
      </rPr>
      <t>|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zakaz@stoyki-aqua.ru</t>
    </r>
  </si>
  <si>
    <t>1300 рублей</t>
  </si>
  <si>
    <t>Цена для дилера.</t>
  </si>
  <si>
    <t>Минимальная розничная цена</t>
  </si>
  <si>
    <t>Тележка для 4-х бутылей. 
Ширина: 39 см
Глубина: 49 см
Высота: 116 см</t>
  </si>
  <si>
    <t xml:space="preserve">"Моби-4"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</si>
</sst>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0_ ;\-#,##0.00\ "/>
    <numFmt numFmtId="179" formatCode="#,##0_ ;\-#,##0\ "/>
    <numFmt numFmtId="180" formatCode="_-* #,##0&quot;р.&quot;_-;\-* #,##0&quot;р.&quot;_-;_-* &quot;-&quot;??&quot;р.&quot;_-;_-@_-"/>
    <numFmt numFmtId="181" formatCode="0.0"/>
    <numFmt numFmtId="182" formatCode="0.0000"/>
    <numFmt numFmtId="183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Verdana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62"/>
      <name val="Arial"/>
      <family val="2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8"/>
      <name val="Arial Cyr"/>
      <family val="0"/>
    </font>
    <font>
      <b/>
      <sz val="10"/>
      <name val="Verdana"/>
      <family val="2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48"/>
      <name val="Arial Cyr"/>
      <family val="0"/>
    </font>
    <font>
      <sz val="10"/>
      <color indexed="22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57" applyFont="1" applyBorder="1" applyAlignment="1">
      <alignment horizontal="center" vertical="top" wrapText="1"/>
      <protection/>
    </xf>
    <xf numFmtId="0" fontId="7" fillId="0" borderId="10" xfId="57" applyFont="1" applyBorder="1" applyAlignment="1">
      <alignment horizontal="left" vertical="top" wrapText="1"/>
      <protection/>
    </xf>
    <xf numFmtId="0" fontId="7" fillId="0" borderId="10" xfId="57" applyNumberFormat="1" applyFont="1" applyFill="1" applyBorder="1" applyAlignment="1">
      <alignment horizontal="center" vertical="top" wrapText="1"/>
      <protection/>
    </xf>
    <xf numFmtId="0" fontId="7" fillId="24" borderId="10" xfId="57" applyFont="1" applyFill="1" applyBorder="1" applyAlignment="1">
      <alignment horizontal="left" vertical="top" wrapText="1"/>
      <protection/>
    </xf>
    <xf numFmtId="0" fontId="7" fillId="24" borderId="10" xfId="57" applyFont="1" applyFill="1" applyBorder="1" applyAlignment="1">
      <alignment wrapText="1"/>
      <protection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left" vertical="top" wrapText="1"/>
      <protection/>
    </xf>
    <xf numFmtId="0" fontId="7" fillId="0" borderId="10" xfId="57" applyNumberFormat="1" applyFont="1" applyBorder="1" applyAlignment="1">
      <alignment horizontal="center" vertical="top" wrapText="1"/>
      <protection/>
    </xf>
    <xf numFmtId="0" fontId="7" fillId="24" borderId="10" xfId="57" applyFont="1" applyFill="1" applyBorder="1">
      <alignment/>
      <protection/>
    </xf>
    <xf numFmtId="0" fontId="7" fillId="24" borderId="12" xfId="57" applyFont="1" applyFill="1" applyBorder="1">
      <alignment/>
      <protection/>
    </xf>
    <xf numFmtId="0" fontId="7" fillId="24" borderId="12" xfId="0" applyFont="1" applyFill="1" applyBorder="1" applyAlignment="1">
      <alignment/>
    </xf>
    <xf numFmtId="0" fontId="7" fillId="0" borderId="12" xfId="57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/>
    </xf>
    <xf numFmtId="0" fontId="7" fillId="0" borderId="0" xfId="57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21" fillId="20" borderId="13" xfId="57" applyFont="1" applyFill="1" applyBorder="1" applyAlignment="1">
      <alignment horizontal="center" vertical="center" wrapText="1"/>
      <protection/>
    </xf>
    <xf numFmtId="0" fontId="20" fillId="20" borderId="10" xfId="57" applyFont="1" applyFill="1" applyBorder="1" applyAlignment="1">
      <alignment horizontal="center" vertical="top" wrapText="1"/>
      <protection/>
    </xf>
    <xf numFmtId="0" fontId="20" fillId="20" borderId="11" xfId="57" applyFont="1" applyFill="1" applyBorder="1" applyAlignment="1">
      <alignment horizontal="center" vertical="top" wrapText="1"/>
      <protection/>
    </xf>
    <xf numFmtId="0" fontId="21" fillId="20" borderId="10" xfId="57" applyFont="1" applyFill="1" applyBorder="1" applyAlignment="1">
      <alignment horizontal="center" vertical="top" wrapText="1"/>
      <protection/>
    </xf>
    <xf numFmtId="0" fontId="20" fillId="20" borderId="10" xfId="57" applyFont="1" applyFill="1" applyBorder="1" applyAlignment="1">
      <alignment horizontal="left" vertical="top" wrapText="1"/>
      <protection/>
    </xf>
    <xf numFmtId="0" fontId="21" fillId="20" borderId="11" xfId="57" applyFont="1" applyFill="1" applyBorder="1" applyAlignment="1">
      <alignment horizontal="center" vertical="top" wrapText="1"/>
      <protection/>
    </xf>
    <xf numFmtId="0" fontId="7" fillId="0" borderId="10" xfId="57" applyFont="1" applyBorder="1" applyAlignment="1">
      <alignment vertical="top" wrapText="1"/>
      <protection/>
    </xf>
    <xf numFmtId="0" fontId="7" fillId="20" borderId="10" xfId="57" applyFont="1" applyFill="1" applyBorder="1" applyAlignment="1">
      <alignment vertical="top" wrapText="1"/>
      <protection/>
    </xf>
    <xf numFmtId="0" fontId="7" fillId="0" borderId="10" xfId="57" applyFont="1" applyFill="1" applyBorder="1" applyAlignment="1">
      <alignment vertical="top" wrapText="1"/>
      <protection/>
    </xf>
    <xf numFmtId="0" fontId="7" fillId="24" borderId="10" xfId="57" applyFont="1" applyFill="1" applyBorder="1" applyAlignment="1">
      <alignment vertical="top" wrapText="1"/>
      <protection/>
    </xf>
    <xf numFmtId="0" fontId="7" fillId="20" borderId="10" xfId="0" applyFont="1" applyFill="1" applyBorder="1" applyAlignment="1">
      <alignment/>
    </xf>
    <xf numFmtId="0" fontId="7" fillId="0" borderId="10" xfId="57" applyFont="1" applyBorder="1" applyAlignment="1">
      <alignment/>
      <protection/>
    </xf>
    <xf numFmtId="0" fontId="7" fillId="20" borderId="10" xfId="57" applyFont="1" applyFill="1" applyBorder="1" applyAlignment="1">
      <alignment/>
      <protection/>
    </xf>
    <xf numFmtId="0" fontId="7" fillId="0" borderId="10" xfId="0" applyFont="1" applyBorder="1" applyAlignment="1">
      <alignment/>
    </xf>
    <xf numFmtId="0" fontId="7" fillId="24" borderId="10" xfId="0" applyNumberFormat="1" applyFont="1" applyFill="1" applyBorder="1" applyAlignment="1">
      <alignment/>
    </xf>
    <xf numFmtId="0" fontId="7" fillId="0" borderId="0" xfId="57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57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1" fillId="0" borderId="0" xfId="57" applyFont="1" applyBorder="1" applyAlignment="1">
      <alignment horizontal="left" vertical="center" wrapText="1"/>
      <protection/>
    </xf>
    <xf numFmtId="0" fontId="20" fillId="20" borderId="13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7" fillId="21" borderId="10" xfId="57" applyFont="1" applyFill="1" applyBorder="1" applyAlignment="1">
      <alignment vertical="top" wrapText="1"/>
      <protection/>
    </xf>
    <xf numFmtId="0" fontId="7" fillId="21" borderId="10" xfId="0" applyFont="1" applyFill="1" applyBorder="1" applyAlignment="1">
      <alignment/>
    </xf>
    <xf numFmtId="0" fontId="7" fillId="21" borderId="10" xfId="57" applyFont="1" applyFill="1" applyBorder="1" applyAlignment="1">
      <alignment/>
      <protection/>
    </xf>
    <xf numFmtId="1" fontId="7" fillId="0" borderId="10" xfId="57" applyNumberFormat="1" applyFont="1" applyBorder="1" applyAlignment="1">
      <alignment vertical="top" wrapText="1"/>
      <protection/>
    </xf>
    <xf numFmtId="1" fontId="7" fillId="21" borderId="10" xfId="57" applyNumberFormat="1" applyFont="1" applyFill="1" applyBorder="1" applyAlignment="1">
      <alignment vertical="top" wrapText="1"/>
      <protection/>
    </xf>
    <xf numFmtId="0" fontId="21" fillId="0" borderId="0" xfId="57" applyFont="1" applyBorder="1" applyAlignment="1">
      <alignment horizontal="left" vertical="top" wrapText="1"/>
      <protection/>
    </xf>
    <xf numFmtId="0" fontId="7" fillId="24" borderId="0" xfId="57" applyFont="1" applyFill="1" applyBorder="1" applyAlignment="1">
      <alignment horizontal="left" vertical="top" wrapText="1"/>
      <protection/>
    </xf>
    <xf numFmtId="1" fontId="7" fillId="24" borderId="0" xfId="57" applyNumberFormat="1" applyFont="1" applyFill="1" applyBorder="1" applyAlignment="1">
      <alignment vertical="top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left" vertical="top" wrapText="1"/>
      <protection/>
    </xf>
    <xf numFmtId="0" fontId="26" fillId="0" borderId="10" xfId="57" applyNumberFormat="1" applyFont="1" applyFill="1" applyBorder="1" applyAlignment="1">
      <alignment horizontal="center" vertical="top" wrapText="1"/>
      <protection/>
    </xf>
    <xf numFmtId="0" fontId="26" fillId="0" borderId="10" xfId="57" applyFont="1" applyBorder="1" applyAlignment="1">
      <alignment horizontal="left" vertical="top" wrapText="1"/>
      <protection/>
    </xf>
    <xf numFmtId="1" fontId="26" fillId="0" borderId="10" xfId="57" applyNumberFormat="1" applyFont="1" applyBorder="1" applyAlignment="1">
      <alignment vertical="top" wrapText="1"/>
      <protection/>
    </xf>
    <xf numFmtId="1" fontId="26" fillId="21" borderId="10" xfId="57" applyNumberFormat="1" applyFont="1" applyFill="1" applyBorder="1" applyAlignment="1">
      <alignment vertical="top" wrapText="1"/>
      <protection/>
    </xf>
    <xf numFmtId="0" fontId="30" fillId="0" borderId="0" xfId="0" applyFont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0" borderId="11" xfId="57" applyFont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0" fontId="30" fillId="0" borderId="0" xfId="0" applyFont="1" applyBorder="1" applyAlignment="1">
      <alignment/>
    </xf>
    <xf numFmtId="0" fontId="26" fillId="0" borderId="10" xfId="57" applyNumberFormat="1" applyFont="1" applyBorder="1" applyAlignment="1">
      <alignment horizontal="center" vertical="top" wrapText="1"/>
      <protection/>
    </xf>
    <xf numFmtId="0" fontId="26" fillId="24" borderId="10" xfId="57" applyFont="1" applyFill="1" applyBorder="1">
      <alignment/>
      <protection/>
    </xf>
    <xf numFmtId="0" fontId="26" fillId="24" borderId="12" xfId="57" applyFont="1" applyFill="1" applyBorder="1">
      <alignment/>
      <protection/>
    </xf>
    <xf numFmtId="0" fontId="26" fillId="24" borderId="12" xfId="0" applyFont="1" applyFill="1" applyBorder="1" applyAlignment="1">
      <alignment/>
    </xf>
    <xf numFmtId="0" fontId="32" fillId="0" borderId="10" xfId="57" applyNumberFormat="1" applyFont="1" applyFill="1" applyBorder="1" applyAlignment="1">
      <alignment horizontal="center" vertical="top" wrapText="1"/>
      <protection/>
    </xf>
    <xf numFmtId="0" fontId="32" fillId="0" borderId="10" xfId="57" applyFont="1" applyBorder="1" applyAlignment="1">
      <alignment horizontal="left" vertical="top" wrapText="1"/>
      <protection/>
    </xf>
    <xf numFmtId="1" fontId="32" fillId="0" borderId="10" xfId="57" applyNumberFormat="1" applyFont="1" applyBorder="1" applyAlignment="1">
      <alignment vertical="top" wrapText="1"/>
      <protection/>
    </xf>
    <xf numFmtId="1" fontId="32" fillId="21" borderId="10" xfId="57" applyNumberFormat="1" applyFont="1" applyFill="1" applyBorder="1" applyAlignment="1">
      <alignment vertical="top" wrapText="1"/>
      <protection/>
    </xf>
    <xf numFmtId="0" fontId="33" fillId="0" borderId="0" xfId="0" applyFont="1" applyAlignment="1">
      <alignment/>
    </xf>
    <xf numFmtId="0" fontId="32" fillId="0" borderId="11" xfId="57" applyFont="1" applyBorder="1" applyAlignment="1">
      <alignment horizontal="center" vertical="top" wrapText="1"/>
      <protection/>
    </xf>
    <xf numFmtId="0" fontId="33" fillId="0" borderId="0" xfId="0" applyFont="1" applyBorder="1" applyAlignment="1">
      <alignment/>
    </xf>
    <xf numFmtId="0" fontId="34" fillId="0" borderId="0" xfId="57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20" fillId="21" borderId="10" xfId="57" applyFont="1" applyFill="1" applyBorder="1" applyAlignment="1">
      <alignment horizontal="center" vertical="top" wrapText="1"/>
      <protection/>
    </xf>
    <xf numFmtId="0" fontId="21" fillId="21" borderId="10" xfId="57" applyFont="1" applyFill="1" applyBorder="1" applyAlignment="1">
      <alignment horizontal="center" vertical="top" wrapText="1"/>
      <protection/>
    </xf>
    <xf numFmtId="0" fontId="7" fillId="21" borderId="10" xfId="57" applyFont="1" applyFill="1" applyBorder="1" applyAlignment="1">
      <alignment horizontal="left" vertical="top" wrapText="1"/>
      <protection/>
    </xf>
    <xf numFmtId="0" fontId="7" fillId="21" borderId="0" xfId="57" applyFont="1" applyFill="1" applyBorder="1" applyAlignment="1">
      <alignment horizontal="left" vertical="top" wrapText="1"/>
      <protection/>
    </xf>
    <xf numFmtId="0" fontId="0" fillId="21" borderId="10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6" fillId="0" borderId="0" xfId="42" applyAlignment="1" applyProtection="1">
      <alignment horizontal="left"/>
      <protection/>
    </xf>
    <xf numFmtId="0" fontId="2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18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6" xfId="0" applyFont="1" applyFill="1" applyBorder="1" applyAlignment="1">
      <alignment vertical="center" wrapText="1"/>
    </xf>
    <xf numFmtId="183" fontId="0" fillId="10" borderId="0" xfId="0" applyNumberFormat="1" applyFill="1" applyAlignment="1">
      <alignment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57" applyFont="1" applyBorder="1" applyAlignment="1">
      <alignment horizontal="left" vertical="top" wrapText="1"/>
      <protection/>
    </xf>
    <xf numFmtId="0" fontId="21" fillId="20" borderId="12" xfId="57" applyFont="1" applyFill="1" applyBorder="1" applyAlignment="1">
      <alignment horizontal="center" vertical="top" wrapText="1"/>
      <protection/>
    </xf>
    <xf numFmtId="0" fontId="21" fillId="20" borderId="17" xfId="57" applyFont="1" applyFill="1" applyBorder="1" applyAlignment="1">
      <alignment horizontal="center" vertical="top" wrapText="1"/>
      <protection/>
    </xf>
    <xf numFmtId="0" fontId="21" fillId="20" borderId="18" xfId="57" applyFont="1" applyFill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left" vertical="top" wrapText="1"/>
      <protection/>
    </xf>
    <xf numFmtId="0" fontId="21" fillId="0" borderId="0" xfId="57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7</xdr:col>
      <xdr:colOff>161925</xdr:colOff>
      <xdr:row>5</xdr:row>
      <xdr:rowOff>95250</xdr:rowOff>
    </xdr:to>
    <xdr:pic>
      <xdr:nvPicPr>
        <xdr:cNvPr id="1" name="Рисунок 19" descr="s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46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7</xdr:row>
      <xdr:rowOff>47625</xdr:rowOff>
    </xdr:from>
    <xdr:to>
      <xdr:col>1</xdr:col>
      <xdr:colOff>857250</xdr:colOff>
      <xdr:row>7</xdr:row>
      <xdr:rowOff>923925</xdr:rowOff>
    </xdr:to>
    <xdr:pic>
      <xdr:nvPicPr>
        <xdr:cNvPr id="1" name="Picture 1500" descr="Редут 6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7720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</xdr:row>
      <xdr:rowOff>57150</xdr:rowOff>
    </xdr:from>
    <xdr:to>
      <xdr:col>1</xdr:col>
      <xdr:colOff>771525</xdr:colOff>
      <xdr:row>9</xdr:row>
      <xdr:rowOff>914400</xdr:rowOff>
    </xdr:to>
    <xdr:pic>
      <xdr:nvPicPr>
        <xdr:cNvPr id="2" name="Picture 1504" descr="stellag-10 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724650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942975</xdr:rowOff>
    </xdr:from>
    <xdr:to>
      <xdr:col>1</xdr:col>
      <xdr:colOff>895350</xdr:colOff>
      <xdr:row>14</xdr:row>
      <xdr:rowOff>933450</xdr:rowOff>
    </xdr:to>
    <xdr:pic>
      <xdr:nvPicPr>
        <xdr:cNvPr id="3" name="Picture 1508" descr="Редут 30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11496675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15</xdr:row>
      <xdr:rowOff>19050</xdr:rowOff>
    </xdr:from>
    <xdr:to>
      <xdr:col>1</xdr:col>
      <xdr:colOff>885825</xdr:colOff>
      <xdr:row>15</xdr:row>
      <xdr:rowOff>819150</xdr:rowOff>
    </xdr:to>
    <xdr:pic>
      <xdr:nvPicPr>
        <xdr:cNvPr id="4" name="Picture 1510" descr="Качелька мини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251585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38100</xdr:rowOff>
    </xdr:from>
    <xdr:to>
      <xdr:col>1</xdr:col>
      <xdr:colOff>771525</xdr:colOff>
      <xdr:row>3</xdr:row>
      <xdr:rowOff>781050</xdr:rowOff>
    </xdr:to>
    <xdr:pic>
      <xdr:nvPicPr>
        <xdr:cNvPr id="5" name="Picture 1511" descr="stellag-2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000125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38100</xdr:rowOff>
    </xdr:from>
    <xdr:to>
      <xdr:col>1</xdr:col>
      <xdr:colOff>952500</xdr:colOff>
      <xdr:row>4</xdr:row>
      <xdr:rowOff>800100</xdr:rowOff>
    </xdr:to>
    <xdr:pic>
      <xdr:nvPicPr>
        <xdr:cNvPr id="6" name="Picture 1512" descr="Форт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18478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47625</xdr:rowOff>
    </xdr:from>
    <xdr:to>
      <xdr:col>2</xdr:col>
      <xdr:colOff>9525</xdr:colOff>
      <xdr:row>5</xdr:row>
      <xdr:rowOff>923925</xdr:rowOff>
    </xdr:to>
    <xdr:pic>
      <xdr:nvPicPr>
        <xdr:cNvPr id="7" name="Picture 1513" descr="Форт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2828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28575</xdr:rowOff>
    </xdr:from>
    <xdr:to>
      <xdr:col>1</xdr:col>
      <xdr:colOff>1009650</xdr:colOff>
      <xdr:row>6</xdr:row>
      <xdr:rowOff>876300</xdr:rowOff>
    </xdr:to>
    <xdr:pic>
      <xdr:nvPicPr>
        <xdr:cNvPr id="8" name="Picture 1514" descr="Форт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37814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</xdr:row>
      <xdr:rowOff>9525</xdr:rowOff>
    </xdr:from>
    <xdr:to>
      <xdr:col>1</xdr:col>
      <xdr:colOff>933450</xdr:colOff>
      <xdr:row>8</xdr:row>
      <xdr:rowOff>923925</xdr:rowOff>
    </xdr:to>
    <xdr:pic>
      <xdr:nvPicPr>
        <xdr:cNvPr id="9" name="Picture 1516" descr="stellag-8 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1675" y="5705475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10</xdr:row>
      <xdr:rowOff>19050</xdr:rowOff>
    </xdr:from>
    <xdr:to>
      <xdr:col>1</xdr:col>
      <xdr:colOff>981075</xdr:colOff>
      <xdr:row>11</xdr:row>
      <xdr:rowOff>9525</xdr:rowOff>
    </xdr:to>
    <xdr:pic>
      <xdr:nvPicPr>
        <xdr:cNvPr id="10" name="Picture 1518" descr="stellag-12 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7658100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66675</xdr:rowOff>
    </xdr:from>
    <xdr:to>
      <xdr:col>1</xdr:col>
      <xdr:colOff>990600</xdr:colOff>
      <xdr:row>11</xdr:row>
      <xdr:rowOff>933450</xdr:rowOff>
    </xdr:to>
    <xdr:pic>
      <xdr:nvPicPr>
        <xdr:cNvPr id="11" name="Picture 1519" descr="stellag-16 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1650" y="867727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38100</xdr:rowOff>
    </xdr:from>
    <xdr:to>
      <xdr:col>1</xdr:col>
      <xdr:colOff>971550</xdr:colOff>
      <xdr:row>12</xdr:row>
      <xdr:rowOff>942975</xdr:rowOff>
    </xdr:to>
    <xdr:pic>
      <xdr:nvPicPr>
        <xdr:cNvPr id="12" name="Picture 1520" descr="stellag-20 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85950" y="962025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13</xdr:row>
      <xdr:rowOff>95250</xdr:rowOff>
    </xdr:from>
    <xdr:to>
      <xdr:col>1</xdr:col>
      <xdr:colOff>914400</xdr:colOff>
      <xdr:row>13</xdr:row>
      <xdr:rowOff>828675</xdr:rowOff>
    </xdr:to>
    <xdr:pic>
      <xdr:nvPicPr>
        <xdr:cNvPr id="13" name="Picture 1521" descr="stellag-24 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38300" y="1064895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16</xdr:row>
      <xdr:rowOff>28575</xdr:rowOff>
    </xdr:from>
    <xdr:to>
      <xdr:col>1</xdr:col>
      <xdr:colOff>762000</xdr:colOff>
      <xdr:row>16</xdr:row>
      <xdr:rowOff>914400</xdr:rowOff>
    </xdr:to>
    <xdr:pic>
      <xdr:nvPicPr>
        <xdr:cNvPr id="14" name="Рисунок 17" descr="Тележка для бутылей &amp;quot;Моби-4&amp;quot;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81200" y="13439775"/>
          <a:ext cx="485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lchik.bi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5:H23"/>
  <sheetViews>
    <sheetView zoomScalePageLayoutView="0" workbookViewId="0" topLeftCell="A7">
      <selection activeCell="C24" sqref="C24"/>
    </sheetView>
  </sheetViews>
  <sheetFormatPr defaultColWidth="9.00390625" defaultRowHeight="12.75"/>
  <sheetData>
    <row r="15" spans="3:8" ht="12.75">
      <c r="C15" s="110" t="s">
        <v>293</v>
      </c>
      <c r="D15" s="110"/>
      <c r="E15" s="110"/>
      <c r="F15" s="110"/>
      <c r="G15" s="110"/>
      <c r="H15" s="110"/>
    </row>
    <row r="16" spans="3:8" ht="12.75">
      <c r="C16" s="110"/>
      <c r="D16" s="110"/>
      <c r="E16" s="110"/>
      <c r="F16" s="110"/>
      <c r="G16" s="110"/>
      <c r="H16" s="110"/>
    </row>
    <row r="17" spans="3:8" ht="12.75">
      <c r="C17" s="110"/>
      <c r="D17" s="110"/>
      <c r="E17" s="110"/>
      <c r="F17" s="110"/>
      <c r="G17" s="110"/>
      <c r="H17" s="110"/>
    </row>
    <row r="18" spans="3:8" ht="12.75">
      <c r="C18" s="110"/>
      <c r="D18" s="110"/>
      <c r="E18" s="110"/>
      <c r="F18" s="110"/>
      <c r="G18" s="110"/>
      <c r="H18" s="110"/>
    </row>
    <row r="19" spans="3:8" ht="12.75">
      <c r="C19" s="111">
        <v>0</v>
      </c>
      <c r="D19" s="112"/>
      <c r="E19" s="112"/>
      <c r="F19" s="112"/>
      <c r="G19" s="112"/>
      <c r="H19" s="112"/>
    </row>
    <row r="20" spans="3:8" ht="12.75">
      <c r="C20" s="112"/>
      <c r="D20" s="112"/>
      <c r="E20" s="112"/>
      <c r="F20" s="112"/>
      <c r="G20" s="112"/>
      <c r="H20" s="112"/>
    </row>
    <row r="21" spans="3:8" ht="12.75">
      <c r="C21" s="112"/>
      <c r="D21" s="112"/>
      <c r="E21" s="112"/>
      <c r="F21" s="112"/>
      <c r="G21" s="112"/>
      <c r="H21" s="112"/>
    </row>
    <row r="22" spans="3:8" ht="12.75">
      <c r="C22" s="112"/>
      <c r="D22" s="112"/>
      <c r="E22" s="112"/>
      <c r="F22" s="112"/>
      <c r="G22" s="112"/>
      <c r="H22" s="112"/>
    </row>
    <row r="23" spans="3:8" ht="12.75">
      <c r="C23" s="112"/>
      <c r="D23" s="112"/>
      <c r="E23" s="112"/>
      <c r="F23" s="112"/>
      <c r="G23" s="112"/>
      <c r="H23" s="112"/>
    </row>
  </sheetData>
  <sheetProtection/>
  <mergeCells count="2">
    <mergeCell ref="C15:H18"/>
    <mergeCell ref="C19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8.125" style="100" customWidth="1"/>
    <col min="2" max="2" width="16.00390625" style="0" customWidth="1"/>
    <col min="3" max="3" width="10.50390625" style="0" customWidth="1"/>
    <col min="4" max="4" width="12.50390625" style="0" customWidth="1"/>
  </cols>
  <sheetData>
    <row r="1" spans="2:8" ht="37.5" customHeight="1">
      <c r="B1" s="99" t="s">
        <v>322</v>
      </c>
      <c r="C1" s="99" t="s">
        <v>323</v>
      </c>
      <c r="D1" s="99" t="s">
        <v>324</v>
      </c>
      <c r="E1" s="99" t="s">
        <v>327</v>
      </c>
      <c r="F1" s="99" t="s">
        <v>326</v>
      </c>
      <c r="G1" s="103" t="s">
        <v>332</v>
      </c>
      <c r="H1" s="99" t="s">
        <v>333</v>
      </c>
    </row>
    <row r="2" spans="1:8" ht="17.25">
      <c r="A2" s="99" t="s">
        <v>321</v>
      </c>
      <c r="B2" s="101">
        <f>0.385*0.49*0.52</f>
        <v>0.098098</v>
      </c>
      <c r="C2" s="99">
        <v>4</v>
      </c>
      <c r="D2" s="101">
        <f>0.385*0.7*0.7</f>
        <v>0.18864999999999996</v>
      </c>
      <c r="E2" s="99"/>
      <c r="F2" s="101">
        <f>D2*E2</f>
        <v>0</v>
      </c>
      <c r="G2" s="99"/>
      <c r="H2" s="101"/>
    </row>
    <row r="3" spans="1:8" ht="17.25">
      <c r="A3" s="99" t="s">
        <v>297</v>
      </c>
      <c r="B3" s="101">
        <f>0.385*0.49*0.84</f>
        <v>0.158466</v>
      </c>
      <c r="C3" s="99">
        <v>5</v>
      </c>
      <c r="D3" s="101">
        <f>0.385*0.7*1.2</f>
        <v>0.32339999999999997</v>
      </c>
      <c r="E3" s="99">
        <v>2</v>
      </c>
      <c r="F3" s="101">
        <f>D3*E3</f>
        <v>0.6467999999999999</v>
      </c>
      <c r="G3" s="99"/>
      <c r="H3" s="101"/>
    </row>
    <row r="4" spans="1:8" ht="17.25">
      <c r="A4" s="99" t="s">
        <v>298</v>
      </c>
      <c r="B4" s="101">
        <f>0.385*0.49*1.16</f>
        <v>0.218834</v>
      </c>
      <c r="C4" s="99">
        <v>6.6</v>
      </c>
      <c r="D4" s="101">
        <f>0.385*0.7*1.58</f>
        <v>0.42580999999999997</v>
      </c>
      <c r="E4" s="99">
        <v>4</v>
      </c>
      <c r="F4" s="101">
        <f>D4*E4</f>
        <v>1.7032399999999999</v>
      </c>
      <c r="G4" s="99"/>
      <c r="H4" s="101"/>
    </row>
    <row r="5" spans="1:8" ht="17.25">
      <c r="A5" s="99" t="s">
        <v>299</v>
      </c>
      <c r="B5" s="101">
        <f>0.385*0.49*1.46</f>
        <v>0.27542900000000003</v>
      </c>
      <c r="C5" s="99">
        <v>8</v>
      </c>
      <c r="D5" s="101">
        <f>0.385*0.7*1.86</f>
        <v>0.50127</v>
      </c>
      <c r="E5" s="99">
        <v>2</v>
      </c>
      <c r="F5" s="101">
        <f>D5*E5</f>
        <v>1.00254</v>
      </c>
      <c r="G5" s="99"/>
      <c r="H5" s="101"/>
    </row>
    <row r="6" spans="1:8" ht="17.25">
      <c r="A6" s="99" t="s">
        <v>310</v>
      </c>
      <c r="B6" s="101">
        <v>0.029</v>
      </c>
      <c r="C6" s="99">
        <v>10</v>
      </c>
      <c r="F6" s="104">
        <f>SUM(F2:F5)</f>
        <v>3.3525799999999997</v>
      </c>
      <c r="G6" s="99"/>
      <c r="H6" s="101">
        <f aca="true" t="shared" si="0" ref="H6:H13">G6*B6</f>
        <v>0</v>
      </c>
    </row>
    <row r="7" spans="1:8" ht="17.25">
      <c r="A7" s="99" t="s">
        <v>301</v>
      </c>
      <c r="B7" s="101">
        <v>0.017</v>
      </c>
      <c r="C7" s="99">
        <v>14</v>
      </c>
      <c r="G7" s="99"/>
      <c r="H7" s="101">
        <f t="shared" si="0"/>
        <v>0</v>
      </c>
    </row>
    <row r="8" spans="1:8" ht="17.25">
      <c r="A8" s="99" t="s">
        <v>313</v>
      </c>
      <c r="B8" s="101">
        <v>0.04</v>
      </c>
      <c r="C8" s="99">
        <v>17</v>
      </c>
      <c r="G8" s="99"/>
      <c r="H8" s="101">
        <f t="shared" si="0"/>
        <v>0</v>
      </c>
    </row>
    <row r="9" spans="1:8" ht="17.25">
      <c r="A9" s="99" t="s">
        <v>302</v>
      </c>
      <c r="B9" s="101">
        <v>0.04</v>
      </c>
      <c r="C9" s="99">
        <v>18</v>
      </c>
      <c r="G9" s="99"/>
      <c r="H9" s="101">
        <f t="shared" si="0"/>
        <v>0</v>
      </c>
    </row>
    <row r="10" spans="1:8" ht="17.25">
      <c r="A10" s="99" t="s">
        <v>304</v>
      </c>
      <c r="B10" s="101">
        <v>0.047</v>
      </c>
      <c r="C10" s="99">
        <v>22</v>
      </c>
      <c r="G10" s="99"/>
      <c r="H10" s="101">
        <f t="shared" si="0"/>
        <v>0</v>
      </c>
    </row>
    <row r="11" spans="1:8" ht="17.25">
      <c r="A11" s="99" t="s">
        <v>306</v>
      </c>
      <c r="B11" s="101">
        <v>0.052</v>
      </c>
      <c r="C11" s="99">
        <v>27</v>
      </c>
      <c r="G11" s="99"/>
      <c r="H11" s="101">
        <f t="shared" si="0"/>
        <v>0</v>
      </c>
    </row>
    <row r="12" spans="1:8" ht="17.25">
      <c r="A12" s="99" t="s">
        <v>308</v>
      </c>
      <c r="B12" s="101">
        <v>0.088</v>
      </c>
      <c r="C12" s="99">
        <v>36</v>
      </c>
      <c r="G12" s="99"/>
      <c r="H12" s="101">
        <f t="shared" si="0"/>
        <v>0</v>
      </c>
    </row>
    <row r="13" spans="1:8" ht="17.25">
      <c r="A13" s="99" t="s">
        <v>314</v>
      </c>
      <c r="B13" s="101">
        <v>0.106</v>
      </c>
      <c r="C13" s="99">
        <v>44</v>
      </c>
      <c r="G13" s="99"/>
      <c r="H13" s="101">
        <f t="shared" si="0"/>
        <v>0</v>
      </c>
    </row>
    <row r="14" spans="1:8" ht="73.5" customHeight="1">
      <c r="A14" s="99" t="s">
        <v>317</v>
      </c>
      <c r="B14" s="99">
        <v>0.03</v>
      </c>
      <c r="C14" s="99">
        <v>3</v>
      </c>
      <c r="H14" s="104">
        <f>SUM(H6:H13)</f>
        <v>0</v>
      </c>
    </row>
    <row r="15" ht="17.25">
      <c r="A15" s="102" t="s">
        <v>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G19"/>
  <sheetViews>
    <sheetView tabSelected="1" zoomScalePageLayoutView="0" workbookViewId="0" topLeftCell="A14">
      <selection activeCell="D16" sqref="D16"/>
    </sheetView>
  </sheetViews>
  <sheetFormatPr defaultColWidth="9.00390625" defaultRowHeight="12.75"/>
  <cols>
    <col min="1" max="1" width="22.375" style="0" customWidth="1"/>
    <col min="2" max="2" width="13.625" style="0" customWidth="1"/>
    <col min="3" max="3" width="28.50390625" style="0" customWidth="1"/>
    <col min="4" max="5" width="18.375" style="0" customWidth="1"/>
    <col min="6" max="6" width="10.50390625" style="0" customWidth="1"/>
    <col min="7" max="7" width="18.125" style="0" customWidth="1"/>
    <col min="8" max="8" width="4.625" style="0" customWidth="1"/>
  </cols>
  <sheetData>
    <row r="1" spans="3:5" ht="12.75" customHeight="1">
      <c r="C1" s="96"/>
      <c r="D1" s="96"/>
      <c r="E1" s="96"/>
    </row>
    <row r="2" spans="1:6" ht="31.5" customHeight="1">
      <c r="A2" s="91" t="s">
        <v>292</v>
      </c>
      <c r="B2" s="91" t="s">
        <v>294</v>
      </c>
      <c r="C2" s="113" t="s">
        <v>295</v>
      </c>
      <c r="D2" s="113"/>
      <c r="E2" s="107"/>
      <c r="F2" s="108" t="s">
        <v>347</v>
      </c>
    </row>
    <row r="3" spans="1:5" ht="31.5" customHeight="1">
      <c r="A3" s="91"/>
      <c r="B3" s="91"/>
      <c r="C3" s="91"/>
      <c r="D3" s="91" t="s">
        <v>350</v>
      </c>
      <c r="E3" s="91" t="s">
        <v>349</v>
      </c>
    </row>
    <row r="4" spans="1:6" ht="66.75" customHeight="1">
      <c r="A4" s="92" t="s">
        <v>334</v>
      </c>
      <c r="B4" s="91"/>
      <c r="C4" s="93" t="s">
        <v>328</v>
      </c>
      <c r="D4" s="105">
        <v>2250</v>
      </c>
      <c r="E4" s="106">
        <v>1810</v>
      </c>
      <c r="F4" s="97"/>
    </row>
    <row r="5" spans="1:7" ht="76.5" customHeight="1">
      <c r="A5" s="92" t="s">
        <v>335</v>
      </c>
      <c r="B5" s="92"/>
      <c r="C5" s="93" t="s">
        <v>329</v>
      </c>
      <c r="D5" s="94">
        <v>2450</v>
      </c>
      <c r="E5" s="98">
        <v>1900</v>
      </c>
      <c r="F5" s="115" t="s">
        <v>319</v>
      </c>
      <c r="G5" s="116" t="s">
        <v>296</v>
      </c>
    </row>
    <row r="6" spans="1:7" ht="76.5" customHeight="1">
      <c r="A6" s="92" t="s">
        <v>336</v>
      </c>
      <c r="B6" s="92"/>
      <c r="C6" s="93" t="s">
        <v>330</v>
      </c>
      <c r="D6" s="94">
        <v>2600</v>
      </c>
      <c r="E6" s="98">
        <v>2050</v>
      </c>
      <c r="F6" s="115"/>
      <c r="G6" s="116"/>
    </row>
    <row r="7" spans="1:7" ht="76.5" customHeight="1">
      <c r="A7" s="92" t="s">
        <v>337</v>
      </c>
      <c r="B7" s="92"/>
      <c r="C7" s="93" t="s">
        <v>331</v>
      </c>
      <c r="D7" s="94">
        <v>2850</v>
      </c>
      <c r="E7" s="98">
        <v>2250</v>
      </c>
      <c r="F7" s="115"/>
      <c r="G7" s="116"/>
    </row>
    <row r="8" spans="1:7" ht="76.5" customHeight="1">
      <c r="A8" s="92" t="s">
        <v>338</v>
      </c>
      <c r="B8" s="92"/>
      <c r="C8" s="93" t="s">
        <v>312</v>
      </c>
      <c r="D8" s="94">
        <v>4400</v>
      </c>
      <c r="E8" s="98">
        <v>3550</v>
      </c>
      <c r="F8" s="115" t="s">
        <v>320</v>
      </c>
      <c r="G8" s="113" t="s">
        <v>300</v>
      </c>
    </row>
    <row r="9" spans="1:7" ht="76.5" customHeight="1">
      <c r="A9" s="92" t="s">
        <v>339</v>
      </c>
      <c r="B9" s="92"/>
      <c r="C9" s="93" t="s">
        <v>311</v>
      </c>
      <c r="D9" s="94">
        <v>5450</v>
      </c>
      <c r="E9" s="98">
        <v>4450</v>
      </c>
      <c r="F9" s="115"/>
      <c r="G9" s="113"/>
    </row>
    <row r="10" spans="1:7" ht="76.5" customHeight="1">
      <c r="A10" s="92" t="s">
        <v>340</v>
      </c>
      <c r="B10" s="92"/>
      <c r="C10" s="93" t="s">
        <v>315</v>
      </c>
      <c r="D10" s="94">
        <v>5900</v>
      </c>
      <c r="E10" s="98">
        <v>4850</v>
      </c>
      <c r="F10" s="115"/>
      <c r="G10" s="113"/>
    </row>
    <row r="11" spans="1:7" ht="76.5" customHeight="1">
      <c r="A11" s="92" t="s">
        <v>341</v>
      </c>
      <c r="B11" s="92"/>
      <c r="C11" s="93" t="s">
        <v>303</v>
      </c>
      <c r="D11" s="94">
        <v>6600</v>
      </c>
      <c r="E11" s="98">
        <v>5250</v>
      </c>
      <c r="F11" s="115"/>
      <c r="G11" s="113"/>
    </row>
    <row r="12" spans="1:7" ht="76.5" customHeight="1">
      <c r="A12" s="92" t="s">
        <v>342</v>
      </c>
      <c r="B12" s="92"/>
      <c r="C12" s="93" t="s">
        <v>305</v>
      </c>
      <c r="D12" s="94">
        <v>7950</v>
      </c>
      <c r="E12" s="98">
        <v>6550</v>
      </c>
      <c r="F12" s="115"/>
      <c r="G12" s="113"/>
    </row>
    <row r="13" spans="1:7" ht="76.5" customHeight="1">
      <c r="A13" s="92" t="s">
        <v>343</v>
      </c>
      <c r="B13" s="92"/>
      <c r="C13" s="93" t="s">
        <v>307</v>
      </c>
      <c r="D13" s="94">
        <v>9100</v>
      </c>
      <c r="E13" s="98">
        <v>7750</v>
      </c>
      <c r="F13" s="115"/>
      <c r="G13" s="113"/>
    </row>
    <row r="14" spans="1:7" ht="76.5" customHeight="1">
      <c r="A14" s="92" t="s">
        <v>344</v>
      </c>
      <c r="B14" s="92"/>
      <c r="C14" s="93" t="s">
        <v>309</v>
      </c>
      <c r="D14" s="94">
        <v>11900</v>
      </c>
      <c r="E14" s="98">
        <v>9750</v>
      </c>
      <c r="F14" s="115"/>
      <c r="G14" s="113"/>
    </row>
    <row r="15" spans="1:7" ht="76.5" customHeight="1">
      <c r="A15" s="92" t="s">
        <v>345</v>
      </c>
      <c r="B15" s="92"/>
      <c r="C15" s="93" t="s">
        <v>316</v>
      </c>
      <c r="D15" s="94">
        <v>14800</v>
      </c>
      <c r="E15" s="98">
        <v>11250</v>
      </c>
      <c r="F15" s="115"/>
      <c r="G15" s="113"/>
    </row>
    <row r="16" spans="1:7" ht="72" customHeight="1">
      <c r="A16" s="92" t="s">
        <v>317</v>
      </c>
      <c r="B16" s="92"/>
      <c r="C16" s="93" t="s">
        <v>318</v>
      </c>
      <c r="D16" s="94">
        <v>1500</v>
      </c>
      <c r="E16" s="94">
        <v>1200</v>
      </c>
      <c r="F16" s="114"/>
      <c r="G16" s="114"/>
    </row>
    <row r="17" spans="1:7" ht="76.5" customHeight="1">
      <c r="A17" s="92" t="s">
        <v>352</v>
      </c>
      <c r="C17" s="93" t="s">
        <v>351</v>
      </c>
      <c r="D17" s="94">
        <v>4750</v>
      </c>
      <c r="E17" s="98">
        <v>3750</v>
      </c>
      <c r="F17" s="109"/>
      <c r="G17" s="109"/>
    </row>
    <row r="18" spans="1:5" ht="12.75">
      <c r="A18" s="95" t="s">
        <v>346</v>
      </c>
      <c r="B18" s="95"/>
      <c r="C18" s="95"/>
      <c r="D18" s="95"/>
      <c r="E18" s="95" t="s">
        <v>348</v>
      </c>
    </row>
    <row r="19" spans="1:5" ht="12.75">
      <c r="A19" s="95"/>
      <c r="B19" s="95"/>
      <c r="C19" s="95"/>
      <c r="D19" s="95"/>
      <c r="E19" s="95"/>
    </row>
  </sheetData>
  <sheetProtection/>
  <mergeCells count="6">
    <mergeCell ref="C2:D2"/>
    <mergeCell ref="F16:G16"/>
    <mergeCell ref="F5:F7"/>
    <mergeCell ref="G5:G7"/>
    <mergeCell ref="F8:F15"/>
    <mergeCell ref="G8:G15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39" sqref="A39:IV39"/>
    </sheetView>
  </sheetViews>
  <sheetFormatPr defaultColWidth="9.125" defaultRowHeight="12.75"/>
  <cols>
    <col min="1" max="1" width="0.12890625" style="41" customWidth="1"/>
    <col min="2" max="2" width="65.50390625" style="41" customWidth="1"/>
    <col min="3" max="3" width="10.50390625" style="41" customWidth="1"/>
    <col min="4" max="4" width="20.625" style="41" customWidth="1"/>
    <col min="5" max="13" width="9.875" style="41" customWidth="1"/>
    <col min="14" max="16384" width="9.125" style="41" customWidth="1"/>
  </cols>
  <sheetData>
    <row r="1" spans="2:13" ht="12.75">
      <c r="B1" s="117" t="s">
        <v>281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9" ht="12.75">
      <c r="B2" s="88" t="s">
        <v>277</v>
      </c>
      <c r="C2" s="88" t="s">
        <v>278</v>
      </c>
      <c r="D2"/>
      <c r="E2"/>
      <c r="F2"/>
      <c r="G2" s="89" t="s">
        <v>279</v>
      </c>
      <c r="I2" s="90" t="s">
        <v>280</v>
      </c>
    </row>
    <row r="3" spans="1:13" ht="12" customHeight="1">
      <c r="A3" s="46" t="s">
        <v>0</v>
      </c>
      <c r="B3" s="25" t="s">
        <v>1</v>
      </c>
      <c r="C3" s="25" t="s">
        <v>226</v>
      </c>
      <c r="D3" s="25" t="s">
        <v>2</v>
      </c>
      <c r="E3" s="121" t="s">
        <v>3</v>
      </c>
      <c r="F3" s="121"/>
      <c r="G3" s="122"/>
      <c r="H3" s="120" t="s">
        <v>4</v>
      </c>
      <c r="I3" s="121"/>
      <c r="J3" s="122"/>
      <c r="K3" s="120" t="s">
        <v>5</v>
      </c>
      <c r="L3" s="121"/>
      <c r="M3" s="122"/>
    </row>
    <row r="4" spans="1:13" ht="12" customHeight="1">
      <c r="A4" s="27"/>
      <c r="B4" s="28" t="s">
        <v>6</v>
      </c>
      <c r="C4" s="30" t="s">
        <v>227</v>
      </c>
      <c r="D4" s="29"/>
      <c r="E4" s="26" t="s">
        <v>137</v>
      </c>
      <c r="F4" s="26" t="s">
        <v>138</v>
      </c>
      <c r="G4" s="26" t="s">
        <v>129</v>
      </c>
      <c r="H4" s="26" t="s">
        <v>130</v>
      </c>
      <c r="I4" s="26" t="s">
        <v>139</v>
      </c>
      <c r="J4" s="26" t="s">
        <v>131</v>
      </c>
      <c r="K4" s="26" t="s">
        <v>132</v>
      </c>
      <c r="L4" s="26" t="s">
        <v>133</v>
      </c>
      <c r="M4" s="26" t="s">
        <v>134</v>
      </c>
    </row>
    <row r="5" spans="1:13" ht="12" customHeight="1">
      <c r="A5" s="6">
        <v>1</v>
      </c>
      <c r="B5" s="7" t="s">
        <v>7</v>
      </c>
      <c r="C5" s="7" t="s">
        <v>228</v>
      </c>
      <c r="D5" s="7" t="s">
        <v>8</v>
      </c>
      <c r="E5" s="52">
        <v>1126.125</v>
      </c>
      <c r="F5" s="52">
        <v>1097.25</v>
      </c>
      <c r="G5" s="53">
        <v>1085.7</v>
      </c>
      <c r="H5" s="52">
        <v>1068.375</v>
      </c>
      <c r="I5" s="52">
        <v>1056.825</v>
      </c>
      <c r="J5" s="53">
        <v>1039.5</v>
      </c>
      <c r="K5" s="52">
        <v>1027.95</v>
      </c>
      <c r="L5" s="52">
        <v>1011.78</v>
      </c>
      <c r="M5" s="53">
        <v>1000.23</v>
      </c>
    </row>
    <row r="6" spans="1:13" ht="12" customHeight="1">
      <c r="A6" s="6">
        <v>1</v>
      </c>
      <c r="B6" s="7" t="s">
        <v>7</v>
      </c>
      <c r="C6" s="7" t="s">
        <v>228</v>
      </c>
      <c r="D6" s="7" t="s">
        <v>290</v>
      </c>
      <c r="E6" s="52">
        <v>1742</v>
      </c>
      <c r="F6" s="52">
        <v>1692</v>
      </c>
      <c r="G6" s="53">
        <v>1670</v>
      </c>
      <c r="H6" s="52">
        <v>1650</v>
      </c>
      <c r="I6" s="52">
        <v>1643</v>
      </c>
      <c r="J6" s="53">
        <v>1620</v>
      </c>
      <c r="K6" s="52">
        <v>1598</v>
      </c>
      <c r="L6" s="52">
        <v>1618</v>
      </c>
      <c r="M6" s="53">
        <v>1580</v>
      </c>
    </row>
    <row r="7" spans="1:13" ht="12" customHeight="1">
      <c r="A7" s="8">
        <f>A5+1</f>
        <v>2</v>
      </c>
      <c r="B7" s="7" t="s">
        <v>9</v>
      </c>
      <c r="C7" s="7" t="s">
        <v>228</v>
      </c>
      <c r="D7" s="7" t="s">
        <v>10</v>
      </c>
      <c r="E7" s="52">
        <v>527.835</v>
      </c>
      <c r="F7" s="52">
        <v>516.285</v>
      </c>
      <c r="G7" s="53">
        <v>508.2</v>
      </c>
      <c r="H7" s="52">
        <v>508.2</v>
      </c>
      <c r="I7" s="52">
        <v>496.65</v>
      </c>
      <c r="J7" s="53">
        <v>487.40999999999997</v>
      </c>
      <c r="K7" s="52">
        <v>480.48</v>
      </c>
      <c r="L7" s="52">
        <v>473.55</v>
      </c>
      <c r="M7" s="53">
        <v>462</v>
      </c>
    </row>
    <row r="8" spans="1:13" ht="12" customHeight="1">
      <c r="A8" s="8">
        <f aca="true" t="shared" si="0" ref="A8:A54">A7+1</f>
        <v>3</v>
      </c>
      <c r="B8" s="7" t="s">
        <v>11</v>
      </c>
      <c r="C8" s="7" t="s">
        <v>228</v>
      </c>
      <c r="D8" s="7" t="s">
        <v>12</v>
      </c>
      <c r="E8" s="52">
        <v>924</v>
      </c>
      <c r="F8" s="52">
        <v>912.45</v>
      </c>
      <c r="G8" s="53">
        <v>905.52</v>
      </c>
      <c r="H8" s="52">
        <v>898.5899999999999</v>
      </c>
      <c r="I8" s="52">
        <v>891.6600000000001</v>
      </c>
      <c r="J8" s="53">
        <v>883.575</v>
      </c>
      <c r="K8" s="52">
        <v>877.8</v>
      </c>
      <c r="L8" s="52">
        <v>869.7149999999999</v>
      </c>
      <c r="M8" s="53">
        <v>862.7850000000001</v>
      </c>
    </row>
    <row r="9" spans="1:13" ht="12" customHeight="1">
      <c r="A9" s="8">
        <f t="shared" si="0"/>
        <v>4</v>
      </c>
      <c r="B9" s="7" t="s">
        <v>13</v>
      </c>
      <c r="C9" s="7" t="s">
        <v>228</v>
      </c>
      <c r="D9" s="7" t="s">
        <v>14</v>
      </c>
      <c r="E9" s="52">
        <v>660.6600000000001</v>
      </c>
      <c r="F9" s="52">
        <v>658.35</v>
      </c>
      <c r="G9" s="53">
        <v>654.885</v>
      </c>
      <c r="H9" s="52">
        <v>635.25</v>
      </c>
      <c r="I9" s="52">
        <v>628.3199999999999</v>
      </c>
      <c r="J9" s="53">
        <v>620.235</v>
      </c>
      <c r="K9" s="52">
        <v>612.15</v>
      </c>
      <c r="L9" s="52">
        <v>604.0649999999999</v>
      </c>
      <c r="M9" s="53">
        <v>594.825</v>
      </c>
    </row>
    <row r="10" spans="1:13" ht="12" customHeight="1">
      <c r="A10" s="8">
        <f t="shared" si="0"/>
        <v>5</v>
      </c>
      <c r="B10" s="7" t="s">
        <v>15</v>
      </c>
      <c r="C10" s="7" t="s">
        <v>228</v>
      </c>
      <c r="D10" s="7" t="s">
        <v>16</v>
      </c>
      <c r="E10" s="52">
        <v>1091.475</v>
      </c>
      <c r="F10" s="52">
        <v>1085.7</v>
      </c>
      <c r="G10" s="53">
        <v>1079.925</v>
      </c>
      <c r="H10" s="52">
        <v>1068.375</v>
      </c>
      <c r="I10" s="52">
        <v>1060.29</v>
      </c>
      <c r="J10" s="53">
        <v>1053.3600000000001</v>
      </c>
      <c r="K10" s="52">
        <v>1045.275</v>
      </c>
      <c r="L10" s="52">
        <v>1037.19</v>
      </c>
      <c r="M10" s="53">
        <v>1027.95</v>
      </c>
    </row>
    <row r="11" spans="1:13" ht="12" customHeight="1">
      <c r="A11" s="8">
        <f t="shared" si="0"/>
        <v>6</v>
      </c>
      <c r="B11" s="7" t="s">
        <v>17</v>
      </c>
      <c r="C11" s="7" t="s">
        <v>228</v>
      </c>
      <c r="D11" s="7" t="s">
        <v>18</v>
      </c>
      <c r="E11" s="52">
        <v>687.225</v>
      </c>
      <c r="F11" s="52">
        <v>676.83</v>
      </c>
      <c r="G11" s="53">
        <v>669.9</v>
      </c>
      <c r="H11" s="52">
        <v>660.6600000000001</v>
      </c>
      <c r="I11" s="52">
        <v>652.575</v>
      </c>
      <c r="J11" s="53">
        <v>644.49</v>
      </c>
      <c r="K11" s="52">
        <v>635.25</v>
      </c>
      <c r="L11" s="52">
        <v>628.3199999999999</v>
      </c>
      <c r="M11" s="53">
        <v>617.925</v>
      </c>
    </row>
    <row r="12" spans="1:13" ht="12" customHeight="1">
      <c r="A12" s="8">
        <f t="shared" si="0"/>
        <v>7</v>
      </c>
      <c r="B12" s="7" t="s">
        <v>151</v>
      </c>
      <c r="C12" s="7" t="s">
        <v>228</v>
      </c>
      <c r="D12" s="7" t="s">
        <v>156</v>
      </c>
      <c r="E12" s="52">
        <v>617.925</v>
      </c>
      <c r="F12" s="52">
        <v>617.925</v>
      </c>
      <c r="G12" s="53">
        <v>617.925</v>
      </c>
      <c r="H12" s="52">
        <v>617.925</v>
      </c>
      <c r="I12" s="52">
        <v>617.925</v>
      </c>
      <c r="J12" s="53">
        <v>617.925</v>
      </c>
      <c r="K12" s="52">
        <v>617.925</v>
      </c>
      <c r="L12" s="52">
        <v>617.925</v>
      </c>
      <c r="M12" s="53">
        <v>617.925</v>
      </c>
    </row>
    <row r="13" spans="1:13" ht="12" customHeight="1">
      <c r="A13" s="8">
        <f t="shared" si="0"/>
        <v>8</v>
      </c>
      <c r="B13" s="7" t="s">
        <v>151</v>
      </c>
      <c r="C13" s="7" t="s">
        <v>228</v>
      </c>
      <c r="D13" s="7" t="s">
        <v>152</v>
      </c>
      <c r="E13" s="52">
        <v>1116.885</v>
      </c>
      <c r="F13" s="52">
        <v>1116.885</v>
      </c>
      <c r="G13" s="53">
        <v>1116.885</v>
      </c>
      <c r="H13" s="52">
        <v>1116.885</v>
      </c>
      <c r="I13" s="52">
        <v>1116.885</v>
      </c>
      <c r="J13" s="53">
        <v>1116.885</v>
      </c>
      <c r="K13" s="52">
        <v>1116.885</v>
      </c>
      <c r="L13" s="52">
        <v>1116.885</v>
      </c>
      <c r="M13" s="53">
        <v>1116.885</v>
      </c>
    </row>
    <row r="14" spans="1:13" ht="12" customHeight="1">
      <c r="A14" s="8" t="e">
        <f>#REF!+1</f>
        <v>#REF!</v>
      </c>
      <c r="B14" s="7" t="s">
        <v>13</v>
      </c>
      <c r="C14" s="7" t="s">
        <v>228</v>
      </c>
      <c r="D14" s="7" t="s">
        <v>285</v>
      </c>
      <c r="E14" s="52">
        <v>660.6600000000001</v>
      </c>
      <c r="F14" s="52">
        <v>658.35</v>
      </c>
      <c r="G14" s="53">
        <v>654.885</v>
      </c>
      <c r="H14" s="52">
        <v>635.25</v>
      </c>
      <c r="I14" s="52">
        <v>628.3199999999999</v>
      </c>
      <c r="J14" s="53">
        <v>620.235</v>
      </c>
      <c r="K14" s="52">
        <v>612.15</v>
      </c>
      <c r="L14" s="52">
        <v>604.0649999999999</v>
      </c>
      <c r="M14" s="53">
        <v>594.825</v>
      </c>
    </row>
    <row r="15" spans="1:13" ht="12" customHeight="1">
      <c r="A15" s="8" t="e">
        <f t="shared" si="0"/>
        <v>#REF!</v>
      </c>
      <c r="B15" s="7" t="s">
        <v>15</v>
      </c>
      <c r="C15" s="7" t="s">
        <v>228</v>
      </c>
      <c r="D15" s="7" t="s">
        <v>286</v>
      </c>
      <c r="E15" s="52">
        <v>1091.475</v>
      </c>
      <c r="F15" s="52">
        <v>1085.7</v>
      </c>
      <c r="G15" s="53">
        <v>1079.925</v>
      </c>
      <c r="H15" s="52">
        <v>1068.375</v>
      </c>
      <c r="I15" s="52">
        <v>1060.29</v>
      </c>
      <c r="J15" s="53">
        <v>1053.3600000000001</v>
      </c>
      <c r="K15" s="52">
        <v>1045.275</v>
      </c>
      <c r="L15" s="52">
        <v>1037.19</v>
      </c>
      <c r="M15" s="53">
        <v>1027.95</v>
      </c>
    </row>
    <row r="16" spans="1:13" ht="12" customHeight="1">
      <c r="A16" s="8">
        <f>A13+1</f>
        <v>9</v>
      </c>
      <c r="B16" s="7" t="s">
        <v>19</v>
      </c>
      <c r="C16" s="7" t="s">
        <v>228</v>
      </c>
      <c r="D16" s="7" t="s">
        <v>20</v>
      </c>
      <c r="E16" s="52">
        <v>1160.775</v>
      </c>
      <c r="F16" s="52">
        <v>1131.9</v>
      </c>
      <c r="G16" s="53">
        <v>1118.04</v>
      </c>
      <c r="H16" s="52">
        <v>1103.025</v>
      </c>
      <c r="I16" s="52">
        <v>1085.7</v>
      </c>
      <c r="J16" s="53">
        <v>1070.685</v>
      </c>
      <c r="K16" s="52">
        <v>1053.3600000000001</v>
      </c>
      <c r="L16" s="52">
        <v>1037.19</v>
      </c>
      <c r="M16" s="53">
        <v>1022.175</v>
      </c>
    </row>
    <row r="17" spans="1:13" ht="12" customHeight="1">
      <c r="A17" s="8" t="e">
        <f>A14+1</f>
        <v>#REF!</v>
      </c>
      <c r="B17" s="7" t="s">
        <v>19</v>
      </c>
      <c r="C17" s="7" t="s">
        <v>228</v>
      </c>
      <c r="D17" s="7" t="s">
        <v>291</v>
      </c>
      <c r="E17" s="52">
        <v>1802</v>
      </c>
      <c r="F17" s="52">
        <v>1750</v>
      </c>
      <c r="G17" s="53">
        <v>1730</v>
      </c>
      <c r="H17" s="52">
        <v>1710</v>
      </c>
      <c r="I17" s="52">
        <v>1700</v>
      </c>
      <c r="J17" s="53">
        <v>1670</v>
      </c>
      <c r="K17" s="52">
        <v>1651</v>
      </c>
      <c r="L17" s="52">
        <v>1603</v>
      </c>
      <c r="M17" s="53">
        <v>1560</v>
      </c>
    </row>
    <row r="18" spans="1:13" ht="12" customHeight="1">
      <c r="A18" s="8">
        <f>A16+1</f>
        <v>10</v>
      </c>
      <c r="B18" s="7" t="s">
        <v>21</v>
      </c>
      <c r="C18" s="7" t="s">
        <v>228</v>
      </c>
      <c r="D18" s="7" t="s">
        <v>22</v>
      </c>
      <c r="E18" s="52">
        <v>1051.05</v>
      </c>
      <c r="F18" s="52">
        <v>1027.95</v>
      </c>
      <c r="G18" s="53">
        <v>1014.0899999999999</v>
      </c>
      <c r="H18" s="52">
        <v>1002.54</v>
      </c>
      <c r="I18" s="52">
        <v>990.99</v>
      </c>
      <c r="J18" s="53">
        <v>979.4399999999999</v>
      </c>
      <c r="K18" s="52">
        <v>967.89</v>
      </c>
      <c r="L18" s="52">
        <v>955.1850000000001</v>
      </c>
      <c r="M18" s="53">
        <v>930.9300000000001</v>
      </c>
    </row>
    <row r="19" spans="1:13" ht="12" customHeight="1">
      <c r="A19" s="8">
        <f t="shared" si="0"/>
        <v>11</v>
      </c>
      <c r="B19" s="7" t="s">
        <v>23</v>
      </c>
      <c r="C19" s="7" t="s">
        <v>228</v>
      </c>
      <c r="D19" s="7" t="s">
        <v>24</v>
      </c>
      <c r="E19" s="52">
        <v>1559.25</v>
      </c>
      <c r="F19" s="52">
        <v>1547.7</v>
      </c>
      <c r="G19" s="53">
        <v>1524.6</v>
      </c>
      <c r="H19" s="52">
        <v>1501.5</v>
      </c>
      <c r="I19" s="52">
        <v>1478.4</v>
      </c>
      <c r="J19" s="53">
        <v>1441.44</v>
      </c>
      <c r="K19" s="52">
        <v>1429.8899999999999</v>
      </c>
      <c r="L19" s="52">
        <v>1409.1</v>
      </c>
      <c r="M19" s="53">
        <v>1403.325</v>
      </c>
    </row>
    <row r="20" spans="1:13" ht="12" customHeight="1">
      <c r="A20" s="8">
        <f t="shared" si="0"/>
        <v>12</v>
      </c>
      <c r="B20" s="7" t="s">
        <v>282</v>
      </c>
      <c r="C20" s="7" t="s">
        <v>229</v>
      </c>
      <c r="D20" s="7" t="s">
        <v>142</v>
      </c>
      <c r="E20" s="52">
        <v>1772.925</v>
      </c>
      <c r="F20" s="52">
        <v>1749.825</v>
      </c>
      <c r="G20" s="53">
        <v>1720.95</v>
      </c>
      <c r="H20" s="52">
        <v>1697.85</v>
      </c>
      <c r="I20" s="52">
        <v>1674.75</v>
      </c>
      <c r="J20" s="53">
        <v>1651.65</v>
      </c>
      <c r="K20" s="52">
        <v>1628.55</v>
      </c>
      <c r="L20" s="52">
        <v>1605.45</v>
      </c>
      <c r="M20" s="53">
        <v>1582.35</v>
      </c>
    </row>
    <row r="21" spans="1:13" ht="12" customHeight="1">
      <c r="A21" s="8">
        <f t="shared" si="0"/>
        <v>13</v>
      </c>
      <c r="B21" s="7" t="s">
        <v>202</v>
      </c>
      <c r="C21" s="7" t="s">
        <v>229</v>
      </c>
      <c r="D21" s="7" t="s">
        <v>143</v>
      </c>
      <c r="E21" s="52">
        <v>2171.4</v>
      </c>
      <c r="F21" s="52">
        <v>2148.3</v>
      </c>
      <c r="G21" s="53">
        <v>2125.2</v>
      </c>
      <c r="H21" s="52">
        <v>2102.1</v>
      </c>
      <c r="I21" s="52">
        <v>2079</v>
      </c>
      <c r="J21" s="53">
        <v>2055.9</v>
      </c>
      <c r="K21" s="52">
        <v>2032.8</v>
      </c>
      <c r="L21" s="52">
        <v>2009.7</v>
      </c>
      <c r="M21" s="53">
        <v>1980.825</v>
      </c>
    </row>
    <row r="22" spans="1:13" ht="12" customHeight="1">
      <c r="A22" s="8">
        <f t="shared" si="0"/>
        <v>14</v>
      </c>
      <c r="B22" s="7" t="s">
        <v>25</v>
      </c>
      <c r="C22" s="7" t="s">
        <v>228</v>
      </c>
      <c r="D22" s="7" t="s">
        <v>26</v>
      </c>
      <c r="E22" s="52">
        <v>1640.1</v>
      </c>
      <c r="F22" s="52">
        <v>1617</v>
      </c>
      <c r="G22" s="53">
        <v>1593.9</v>
      </c>
      <c r="H22" s="52">
        <v>1570.8</v>
      </c>
      <c r="I22" s="52">
        <v>1547.7</v>
      </c>
      <c r="J22" s="53">
        <v>1518.825</v>
      </c>
      <c r="K22" s="52">
        <v>1495.725</v>
      </c>
      <c r="L22" s="52">
        <v>1472.625</v>
      </c>
      <c r="M22" s="53">
        <v>1443.75</v>
      </c>
    </row>
    <row r="23" spans="1:13" ht="12" customHeight="1">
      <c r="A23" s="8">
        <f t="shared" si="0"/>
        <v>15</v>
      </c>
      <c r="B23" s="7" t="s">
        <v>27</v>
      </c>
      <c r="C23" s="7" t="s">
        <v>228</v>
      </c>
      <c r="D23" s="7" t="s">
        <v>28</v>
      </c>
      <c r="E23" s="52">
        <v>1969.275</v>
      </c>
      <c r="F23" s="52">
        <v>1946.175</v>
      </c>
      <c r="G23" s="53">
        <v>1923.075</v>
      </c>
      <c r="H23" s="52">
        <v>1899.975</v>
      </c>
      <c r="I23" s="52">
        <v>1871.1</v>
      </c>
      <c r="J23" s="53">
        <v>1848</v>
      </c>
      <c r="K23" s="52">
        <v>1824.9</v>
      </c>
      <c r="L23" s="52">
        <v>1801.8</v>
      </c>
      <c r="M23" s="53">
        <v>1785.6299999999999</v>
      </c>
    </row>
    <row r="24" spans="1:13" ht="12" customHeight="1">
      <c r="A24" s="8">
        <f t="shared" si="0"/>
        <v>16</v>
      </c>
      <c r="B24" s="7" t="s">
        <v>153</v>
      </c>
      <c r="C24" s="7" t="s">
        <v>228</v>
      </c>
      <c r="D24" s="7" t="s">
        <v>154</v>
      </c>
      <c r="E24" s="52">
        <v>924</v>
      </c>
      <c r="F24" s="52">
        <v>924</v>
      </c>
      <c r="G24" s="53">
        <v>924</v>
      </c>
      <c r="H24" s="52">
        <v>924</v>
      </c>
      <c r="I24" s="52">
        <v>924</v>
      </c>
      <c r="J24" s="53">
        <v>924</v>
      </c>
      <c r="K24" s="52">
        <v>924</v>
      </c>
      <c r="L24" s="52">
        <v>924</v>
      </c>
      <c r="M24" s="53">
        <v>924</v>
      </c>
    </row>
    <row r="25" spans="1:13" ht="12" customHeight="1">
      <c r="A25" s="8">
        <f t="shared" si="0"/>
        <v>17</v>
      </c>
      <c r="B25" s="7" t="s">
        <v>153</v>
      </c>
      <c r="C25" s="7" t="s">
        <v>228</v>
      </c>
      <c r="D25" s="7" t="s">
        <v>155</v>
      </c>
      <c r="E25" s="52">
        <v>1466.85</v>
      </c>
      <c r="F25" s="52">
        <v>1466.85</v>
      </c>
      <c r="G25" s="53">
        <v>1466.85</v>
      </c>
      <c r="H25" s="52">
        <v>1466.85</v>
      </c>
      <c r="I25" s="52">
        <v>1466.85</v>
      </c>
      <c r="J25" s="53">
        <v>1466.85</v>
      </c>
      <c r="K25" s="52">
        <v>1466.85</v>
      </c>
      <c r="L25" s="52">
        <v>1466.85</v>
      </c>
      <c r="M25" s="53">
        <v>1466.85</v>
      </c>
    </row>
    <row r="26" spans="1:13" ht="12" customHeight="1">
      <c r="A26" s="8">
        <f t="shared" si="0"/>
        <v>18</v>
      </c>
      <c r="B26" s="7" t="s">
        <v>29</v>
      </c>
      <c r="C26" s="7" t="s">
        <v>228</v>
      </c>
      <c r="D26" s="7" t="s">
        <v>30</v>
      </c>
      <c r="E26" s="52">
        <v>1039.5</v>
      </c>
      <c r="F26" s="52">
        <v>1016.4</v>
      </c>
      <c r="G26" s="53">
        <v>1004.85</v>
      </c>
      <c r="H26" s="52">
        <v>999.075</v>
      </c>
      <c r="I26" s="52">
        <v>990.99</v>
      </c>
      <c r="J26" s="53">
        <v>981.75</v>
      </c>
      <c r="K26" s="52">
        <v>975.975</v>
      </c>
      <c r="L26" s="52">
        <v>964.425</v>
      </c>
      <c r="M26" s="53">
        <v>955.1850000000001</v>
      </c>
    </row>
    <row r="27" spans="1:13" ht="12" customHeight="1">
      <c r="A27" s="8">
        <f t="shared" si="0"/>
        <v>19</v>
      </c>
      <c r="B27" s="7" t="s">
        <v>31</v>
      </c>
      <c r="C27" s="7" t="s">
        <v>228</v>
      </c>
      <c r="D27" s="7" t="s">
        <v>32</v>
      </c>
      <c r="E27" s="52">
        <v>1547.7</v>
      </c>
      <c r="F27" s="52">
        <v>1524.6</v>
      </c>
      <c r="G27" s="53">
        <v>1518.825</v>
      </c>
      <c r="H27" s="52">
        <v>1508.4299999999998</v>
      </c>
      <c r="I27" s="52">
        <v>1501.5</v>
      </c>
      <c r="J27" s="53">
        <v>1493.415</v>
      </c>
      <c r="K27" s="52">
        <v>1484.175</v>
      </c>
      <c r="L27" s="52">
        <v>1472.625</v>
      </c>
      <c r="M27" s="53">
        <v>1466.85</v>
      </c>
    </row>
    <row r="28" spans="1:13" ht="12" customHeight="1">
      <c r="A28" s="8">
        <f t="shared" si="0"/>
        <v>20</v>
      </c>
      <c r="B28" s="7" t="s">
        <v>33</v>
      </c>
      <c r="C28" s="7" t="s">
        <v>228</v>
      </c>
      <c r="D28" s="7" t="s">
        <v>34</v>
      </c>
      <c r="E28" s="52">
        <v>1051.05</v>
      </c>
      <c r="F28" s="52">
        <v>1027.95</v>
      </c>
      <c r="G28" s="53">
        <v>1019.865</v>
      </c>
      <c r="H28" s="52">
        <v>1012.9350000000001</v>
      </c>
      <c r="I28" s="52">
        <v>1004.85</v>
      </c>
      <c r="J28" s="53">
        <v>999.075</v>
      </c>
      <c r="K28" s="52">
        <v>990.99</v>
      </c>
      <c r="L28" s="52">
        <v>985.2149999999999</v>
      </c>
      <c r="M28" s="53">
        <v>978.2850000000001</v>
      </c>
    </row>
    <row r="29" spans="1:13" ht="12" customHeight="1">
      <c r="A29" s="8">
        <f t="shared" si="0"/>
        <v>21</v>
      </c>
      <c r="B29" s="7" t="s">
        <v>35</v>
      </c>
      <c r="C29" s="7" t="s">
        <v>228</v>
      </c>
      <c r="D29" s="7" t="s">
        <v>36</v>
      </c>
      <c r="E29" s="52">
        <v>1767.15</v>
      </c>
      <c r="F29" s="52">
        <v>1755.6</v>
      </c>
      <c r="G29" s="53">
        <v>1744.05</v>
      </c>
      <c r="H29" s="52">
        <v>1720.95</v>
      </c>
      <c r="I29" s="52">
        <v>1697.85</v>
      </c>
      <c r="J29" s="53">
        <v>1668.975</v>
      </c>
      <c r="K29" s="52">
        <v>1645.875</v>
      </c>
      <c r="L29" s="52">
        <v>1622.775</v>
      </c>
      <c r="M29" s="53">
        <v>1599.675</v>
      </c>
    </row>
    <row r="30" spans="1:13" ht="12" customHeight="1">
      <c r="A30" s="8">
        <f t="shared" si="0"/>
        <v>22</v>
      </c>
      <c r="B30" s="7" t="s">
        <v>37</v>
      </c>
      <c r="C30" s="7" t="s">
        <v>228</v>
      </c>
      <c r="D30" s="7" t="s">
        <v>38</v>
      </c>
      <c r="E30" s="52">
        <v>1108.8</v>
      </c>
      <c r="F30" s="52">
        <v>1097.25</v>
      </c>
      <c r="G30" s="53">
        <v>1089.165</v>
      </c>
      <c r="H30" s="52">
        <v>1079.925</v>
      </c>
      <c r="I30" s="52">
        <v>1071.84</v>
      </c>
      <c r="J30" s="53">
        <v>1062.6</v>
      </c>
      <c r="K30" s="52">
        <v>1056.825</v>
      </c>
      <c r="L30" s="52">
        <v>1045.275</v>
      </c>
      <c r="M30" s="53">
        <v>1039.5</v>
      </c>
    </row>
    <row r="31" spans="1:13" ht="12" customHeight="1">
      <c r="A31" s="8">
        <f t="shared" si="0"/>
        <v>23</v>
      </c>
      <c r="B31" s="7" t="s">
        <v>31</v>
      </c>
      <c r="C31" s="7" t="s">
        <v>228</v>
      </c>
      <c r="D31" s="7" t="s">
        <v>39</v>
      </c>
      <c r="E31" s="52">
        <v>1767.15</v>
      </c>
      <c r="F31" s="52">
        <v>1755.6</v>
      </c>
      <c r="G31" s="53">
        <v>1744.05</v>
      </c>
      <c r="H31" s="52">
        <v>1720.95</v>
      </c>
      <c r="I31" s="52">
        <v>1697.85</v>
      </c>
      <c r="J31" s="53">
        <v>1674.75</v>
      </c>
      <c r="K31" s="52">
        <v>1645.875</v>
      </c>
      <c r="L31" s="52">
        <v>1622.775</v>
      </c>
      <c r="M31" s="53">
        <v>1599.675</v>
      </c>
    </row>
    <row r="32" spans="1:13" ht="12" customHeight="1">
      <c r="A32" s="8">
        <f t="shared" si="0"/>
        <v>24</v>
      </c>
      <c r="B32" s="7" t="s">
        <v>40</v>
      </c>
      <c r="C32" s="7" t="s">
        <v>228</v>
      </c>
      <c r="D32" s="7" t="s">
        <v>41</v>
      </c>
      <c r="E32" s="52">
        <v>560.175</v>
      </c>
      <c r="F32" s="52">
        <v>531.3</v>
      </c>
      <c r="G32" s="53">
        <v>525.525</v>
      </c>
      <c r="H32" s="52">
        <v>519.75</v>
      </c>
      <c r="I32" s="52">
        <v>510.51</v>
      </c>
      <c r="J32" s="53">
        <v>502.425</v>
      </c>
      <c r="K32" s="52">
        <v>493.185</v>
      </c>
      <c r="L32" s="52">
        <v>485.1</v>
      </c>
      <c r="M32" s="53">
        <v>475.86</v>
      </c>
    </row>
    <row r="33" spans="1:13" ht="12" customHeight="1">
      <c r="A33" s="8">
        <f t="shared" si="0"/>
        <v>25</v>
      </c>
      <c r="B33" s="7" t="s">
        <v>42</v>
      </c>
      <c r="C33" s="7" t="s">
        <v>228</v>
      </c>
      <c r="D33" s="7" t="s">
        <v>43</v>
      </c>
      <c r="E33" s="52">
        <v>560.175</v>
      </c>
      <c r="F33" s="52">
        <v>531.3</v>
      </c>
      <c r="G33" s="53">
        <v>525.525</v>
      </c>
      <c r="H33" s="52">
        <v>519.75</v>
      </c>
      <c r="I33" s="52">
        <v>510.51</v>
      </c>
      <c r="J33" s="53">
        <v>502.425</v>
      </c>
      <c r="K33" s="52">
        <v>493.185</v>
      </c>
      <c r="L33" s="52">
        <v>485.1</v>
      </c>
      <c r="M33" s="53">
        <v>475.86</v>
      </c>
    </row>
    <row r="34" spans="1:13" ht="12" customHeight="1">
      <c r="A34" s="8">
        <f t="shared" si="0"/>
        <v>26</v>
      </c>
      <c r="B34" s="7" t="s">
        <v>44</v>
      </c>
      <c r="C34" s="7" t="s">
        <v>228</v>
      </c>
      <c r="D34" s="7" t="s">
        <v>45</v>
      </c>
      <c r="E34" s="52">
        <v>589.05</v>
      </c>
      <c r="F34" s="52">
        <v>583.275</v>
      </c>
      <c r="G34" s="53">
        <v>577.5</v>
      </c>
      <c r="H34" s="52">
        <v>569.415</v>
      </c>
      <c r="I34" s="52">
        <v>562.485</v>
      </c>
      <c r="J34" s="53">
        <v>557.865</v>
      </c>
      <c r="K34" s="52">
        <v>545.1600000000001</v>
      </c>
      <c r="L34" s="52">
        <v>540.54</v>
      </c>
      <c r="M34" s="53">
        <v>534.765</v>
      </c>
    </row>
    <row r="35" spans="1:13" ht="12" customHeight="1">
      <c r="A35" s="8">
        <f t="shared" si="0"/>
        <v>27</v>
      </c>
      <c r="B35" s="7" t="s">
        <v>145</v>
      </c>
      <c r="C35" s="7" t="s">
        <v>229</v>
      </c>
      <c r="D35" s="7" t="s">
        <v>144</v>
      </c>
      <c r="E35" s="52">
        <v>2523.675</v>
      </c>
      <c r="F35" s="52">
        <v>2523.675</v>
      </c>
      <c r="G35" s="53">
        <v>2523.675</v>
      </c>
      <c r="H35" s="52">
        <v>2523.675</v>
      </c>
      <c r="I35" s="52">
        <v>2523.675</v>
      </c>
      <c r="J35" s="53">
        <v>2523.675</v>
      </c>
      <c r="K35" s="52">
        <v>2523.675</v>
      </c>
      <c r="L35" s="52">
        <v>2523.675</v>
      </c>
      <c r="M35" s="53">
        <v>2523.675</v>
      </c>
    </row>
    <row r="36" spans="1:13" ht="12" customHeight="1">
      <c r="A36" s="8">
        <f t="shared" si="0"/>
        <v>28</v>
      </c>
      <c r="B36" s="7" t="s">
        <v>250</v>
      </c>
      <c r="C36" s="7" t="s">
        <v>229</v>
      </c>
      <c r="D36" s="7" t="s">
        <v>251</v>
      </c>
      <c r="E36" s="52">
        <v>2887.5</v>
      </c>
      <c r="F36" s="52">
        <v>2887.5</v>
      </c>
      <c r="G36" s="53">
        <v>2887.5</v>
      </c>
      <c r="H36" s="52">
        <v>2887.5</v>
      </c>
      <c r="I36" s="52">
        <v>2887.5</v>
      </c>
      <c r="J36" s="53">
        <v>2887.5</v>
      </c>
      <c r="K36" s="52">
        <v>2887.5</v>
      </c>
      <c r="L36" s="52">
        <v>2887.5</v>
      </c>
      <c r="M36" s="53">
        <v>2887.5</v>
      </c>
    </row>
    <row r="37" spans="1:13" ht="12" customHeight="1">
      <c r="A37" s="8">
        <f>A35+1</f>
        <v>28</v>
      </c>
      <c r="B37" s="7" t="s">
        <v>232</v>
      </c>
      <c r="C37" s="7" t="s">
        <v>229</v>
      </c>
      <c r="D37" s="7" t="s">
        <v>231</v>
      </c>
      <c r="E37" s="52">
        <f>2662.275+120</f>
        <v>2782.275</v>
      </c>
      <c r="F37" s="52">
        <f aca="true" t="shared" si="1" ref="F37:M37">2662.275+120</f>
        <v>2782.275</v>
      </c>
      <c r="G37" s="52">
        <f t="shared" si="1"/>
        <v>2782.275</v>
      </c>
      <c r="H37" s="52">
        <f t="shared" si="1"/>
        <v>2782.275</v>
      </c>
      <c r="I37" s="52">
        <f t="shared" si="1"/>
        <v>2782.275</v>
      </c>
      <c r="J37" s="52">
        <f t="shared" si="1"/>
        <v>2782.275</v>
      </c>
      <c r="K37" s="52">
        <f t="shared" si="1"/>
        <v>2782.275</v>
      </c>
      <c r="L37" s="52">
        <f t="shared" si="1"/>
        <v>2782.275</v>
      </c>
      <c r="M37" s="52">
        <f t="shared" si="1"/>
        <v>2782.275</v>
      </c>
    </row>
    <row r="38" spans="1:13" ht="12" customHeight="1">
      <c r="A38" s="8">
        <f>A36+1</f>
        <v>29</v>
      </c>
      <c r="B38" s="7" t="s">
        <v>232</v>
      </c>
      <c r="C38" s="7" t="s">
        <v>229</v>
      </c>
      <c r="D38" s="7" t="s">
        <v>287</v>
      </c>
      <c r="E38" s="52">
        <v>2662.275</v>
      </c>
      <c r="F38" s="52">
        <v>2662.275</v>
      </c>
      <c r="G38" s="53">
        <v>2662.275</v>
      </c>
      <c r="H38" s="52">
        <v>2662.275</v>
      </c>
      <c r="I38" s="52">
        <v>2662.275</v>
      </c>
      <c r="J38" s="53">
        <v>2662.275</v>
      </c>
      <c r="K38" s="52">
        <v>2662.275</v>
      </c>
      <c r="L38" s="52">
        <v>2662.275</v>
      </c>
      <c r="M38" s="53">
        <v>2662.275</v>
      </c>
    </row>
    <row r="39" spans="1:13" ht="12" customHeight="1">
      <c r="A39" s="8">
        <f>A38+1</f>
        <v>30</v>
      </c>
      <c r="B39" s="7" t="s">
        <v>46</v>
      </c>
      <c r="C39" s="7" t="s">
        <v>228</v>
      </c>
      <c r="D39" s="7" t="s">
        <v>47</v>
      </c>
      <c r="E39" s="52">
        <v>594.825</v>
      </c>
      <c r="F39" s="52">
        <v>584.4300000000001</v>
      </c>
      <c r="G39" s="53">
        <v>574.0350000000001</v>
      </c>
      <c r="H39" s="52">
        <v>563.64</v>
      </c>
      <c r="I39" s="52">
        <v>550.9350000000001</v>
      </c>
      <c r="J39" s="53">
        <v>542.85</v>
      </c>
      <c r="K39" s="52">
        <v>531.3</v>
      </c>
      <c r="L39" s="52">
        <v>522.06</v>
      </c>
      <c r="M39" s="53">
        <v>513.975</v>
      </c>
    </row>
    <row r="40" spans="1:13" ht="12" customHeight="1">
      <c r="A40" s="8">
        <f>A38+1</f>
        <v>30</v>
      </c>
      <c r="B40" s="7" t="s">
        <v>126</v>
      </c>
      <c r="C40" s="7" t="s">
        <v>229</v>
      </c>
      <c r="D40" s="7" t="s">
        <v>127</v>
      </c>
      <c r="E40" s="52">
        <v>2075.15</v>
      </c>
      <c r="F40" s="52">
        <v>2075.15</v>
      </c>
      <c r="G40" s="53">
        <v>2075.15</v>
      </c>
      <c r="H40" s="52">
        <v>2075.15</v>
      </c>
      <c r="I40" s="52">
        <v>2075.15</v>
      </c>
      <c r="J40" s="53">
        <v>2075.15</v>
      </c>
      <c r="K40" s="52">
        <v>2075.15</v>
      </c>
      <c r="L40" s="52">
        <v>2075.15</v>
      </c>
      <c r="M40" s="53">
        <v>2075.15</v>
      </c>
    </row>
    <row r="41" spans="1:13" ht="12" customHeight="1">
      <c r="A41" s="8">
        <f t="shared" si="0"/>
        <v>31</v>
      </c>
      <c r="B41" s="7" t="s">
        <v>233</v>
      </c>
      <c r="C41" s="7" t="s">
        <v>229</v>
      </c>
      <c r="D41" s="7" t="s">
        <v>234</v>
      </c>
      <c r="E41" s="52">
        <v>2220.35</v>
      </c>
      <c r="F41" s="52">
        <v>2220.35</v>
      </c>
      <c r="G41" s="53">
        <v>2220.35</v>
      </c>
      <c r="H41" s="52">
        <v>2220.35</v>
      </c>
      <c r="I41" s="52">
        <v>2220.35</v>
      </c>
      <c r="J41" s="53">
        <v>2220.35</v>
      </c>
      <c r="K41" s="52">
        <v>2220.35</v>
      </c>
      <c r="L41" s="52">
        <v>2220.35</v>
      </c>
      <c r="M41" s="53">
        <v>2220.35</v>
      </c>
    </row>
    <row r="42" spans="1:13" ht="12" customHeight="1">
      <c r="A42" s="8">
        <f>A40+1</f>
        <v>31</v>
      </c>
      <c r="B42" s="7" t="s">
        <v>128</v>
      </c>
      <c r="C42" s="7" t="s">
        <v>229</v>
      </c>
      <c r="D42" s="7" t="s">
        <v>230</v>
      </c>
      <c r="E42" s="52">
        <v>2580</v>
      </c>
      <c r="F42" s="52">
        <v>2580</v>
      </c>
      <c r="G42" s="53">
        <v>2580</v>
      </c>
      <c r="H42" s="52">
        <v>2580</v>
      </c>
      <c r="I42" s="52">
        <v>2580</v>
      </c>
      <c r="J42" s="53">
        <v>2580</v>
      </c>
      <c r="K42" s="52">
        <v>2580</v>
      </c>
      <c r="L42" s="52">
        <v>2580</v>
      </c>
      <c r="M42" s="53">
        <v>2580</v>
      </c>
    </row>
    <row r="43" spans="1:13" ht="12" customHeight="1">
      <c r="A43" s="8">
        <f t="shared" si="0"/>
        <v>32</v>
      </c>
      <c r="B43" s="9" t="s">
        <v>48</v>
      </c>
      <c r="C43" s="7" t="s">
        <v>228</v>
      </c>
      <c r="D43" s="9" t="s">
        <v>49</v>
      </c>
      <c r="E43" s="52">
        <v>498.96</v>
      </c>
      <c r="F43" s="52">
        <v>492.03000000000003</v>
      </c>
      <c r="G43" s="53">
        <v>485.1</v>
      </c>
      <c r="H43" s="52">
        <v>479.325</v>
      </c>
      <c r="I43" s="52">
        <v>471.24</v>
      </c>
      <c r="J43" s="53">
        <v>464.31</v>
      </c>
      <c r="K43" s="52">
        <v>457.38</v>
      </c>
      <c r="L43" s="52">
        <v>450.45</v>
      </c>
      <c r="M43" s="53">
        <v>444.675</v>
      </c>
    </row>
    <row r="44" spans="1:13" ht="12" customHeight="1">
      <c r="A44" s="8">
        <f t="shared" si="0"/>
        <v>33</v>
      </c>
      <c r="B44" s="10" t="s">
        <v>203</v>
      </c>
      <c r="C44" s="7" t="s">
        <v>229</v>
      </c>
      <c r="D44" s="9" t="s">
        <v>174</v>
      </c>
      <c r="E44" s="52">
        <v>1166.55</v>
      </c>
      <c r="F44" s="52">
        <v>1166.55</v>
      </c>
      <c r="G44" s="53">
        <v>1166.55</v>
      </c>
      <c r="H44" s="52">
        <v>1166.55</v>
      </c>
      <c r="I44" s="52">
        <v>1166.55</v>
      </c>
      <c r="J44" s="53">
        <v>1166.55</v>
      </c>
      <c r="K44" s="52">
        <v>1166.55</v>
      </c>
      <c r="L44" s="52">
        <v>1166.55</v>
      </c>
      <c r="M44" s="53">
        <v>1166.55</v>
      </c>
    </row>
    <row r="45" spans="1:13" ht="12" customHeight="1">
      <c r="A45" s="8">
        <f t="shared" si="0"/>
        <v>34</v>
      </c>
      <c r="B45" s="11" t="s">
        <v>204</v>
      </c>
      <c r="C45" s="7" t="s">
        <v>229</v>
      </c>
      <c r="D45" s="12" t="s">
        <v>176</v>
      </c>
      <c r="E45" s="52">
        <v>1998.15</v>
      </c>
      <c r="F45" s="52">
        <v>1998.15</v>
      </c>
      <c r="G45" s="53">
        <v>1998.15</v>
      </c>
      <c r="H45" s="52">
        <v>1998.15</v>
      </c>
      <c r="I45" s="52">
        <v>1998.15</v>
      </c>
      <c r="J45" s="53">
        <v>1998.15</v>
      </c>
      <c r="K45" s="52">
        <v>1998.15</v>
      </c>
      <c r="L45" s="52">
        <v>1998.15</v>
      </c>
      <c r="M45" s="53">
        <v>1998.15</v>
      </c>
    </row>
    <row r="46" spans="1:13" ht="12" customHeight="1">
      <c r="A46" s="8">
        <f t="shared" si="0"/>
        <v>35</v>
      </c>
      <c r="B46" s="13" t="s">
        <v>205</v>
      </c>
      <c r="C46" s="7" t="s">
        <v>229</v>
      </c>
      <c r="D46" s="13" t="s">
        <v>136</v>
      </c>
      <c r="E46" s="52">
        <v>1871.1</v>
      </c>
      <c r="F46" s="52">
        <v>1871.1</v>
      </c>
      <c r="G46" s="53">
        <v>1871.1</v>
      </c>
      <c r="H46" s="52">
        <v>1871.1</v>
      </c>
      <c r="I46" s="52">
        <v>1871.1</v>
      </c>
      <c r="J46" s="53">
        <v>1871.1</v>
      </c>
      <c r="K46" s="52">
        <v>1871.1</v>
      </c>
      <c r="L46" s="52">
        <v>1871.1</v>
      </c>
      <c r="M46" s="53">
        <v>1871.1</v>
      </c>
    </row>
    <row r="47" spans="1:13" ht="12" customHeight="1">
      <c r="A47" s="8">
        <f t="shared" si="0"/>
        <v>36</v>
      </c>
      <c r="B47" s="13" t="s">
        <v>206</v>
      </c>
      <c r="C47" s="7" t="s">
        <v>229</v>
      </c>
      <c r="D47" s="13" t="s">
        <v>182</v>
      </c>
      <c r="E47" s="52">
        <v>2125.2</v>
      </c>
      <c r="F47" s="52">
        <v>2125.2</v>
      </c>
      <c r="G47" s="53">
        <v>2125.2</v>
      </c>
      <c r="H47" s="52">
        <v>2125.2</v>
      </c>
      <c r="I47" s="52">
        <v>2125.2</v>
      </c>
      <c r="J47" s="53">
        <v>2125.2</v>
      </c>
      <c r="K47" s="52">
        <v>2125.2</v>
      </c>
      <c r="L47" s="52">
        <v>2125.2</v>
      </c>
      <c r="M47" s="53">
        <v>2125.2</v>
      </c>
    </row>
    <row r="48" spans="1:13" ht="12" customHeight="1">
      <c r="A48" s="8">
        <f t="shared" si="0"/>
        <v>37</v>
      </c>
      <c r="B48" s="7" t="s">
        <v>50</v>
      </c>
      <c r="C48" s="7" t="s">
        <v>228</v>
      </c>
      <c r="D48" s="7" t="s">
        <v>51</v>
      </c>
      <c r="E48" s="52">
        <v>883.575</v>
      </c>
      <c r="F48" s="52">
        <v>875.49</v>
      </c>
      <c r="G48" s="53">
        <v>868.5600000000001</v>
      </c>
      <c r="H48" s="52">
        <v>860.475</v>
      </c>
      <c r="I48" s="52">
        <v>854.7</v>
      </c>
      <c r="J48" s="53">
        <v>846.615</v>
      </c>
      <c r="K48" s="52">
        <v>837.375</v>
      </c>
      <c r="L48" s="52">
        <v>831.6</v>
      </c>
      <c r="M48" s="53">
        <v>825.825</v>
      </c>
    </row>
    <row r="49" spans="1:13" ht="12" customHeight="1">
      <c r="A49" s="8">
        <f t="shared" si="0"/>
        <v>38</v>
      </c>
      <c r="B49" s="7" t="s">
        <v>207</v>
      </c>
      <c r="C49" s="7" t="s">
        <v>229</v>
      </c>
      <c r="D49" s="7" t="s">
        <v>157</v>
      </c>
      <c r="E49" s="52">
        <v>1910</v>
      </c>
      <c r="F49" s="52">
        <v>1815</v>
      </c>
      <c r="G49" s="53">
        <v>1800</v>
      </c>
      <c r="H49" s="52">
        <v>1775</v>
      </c>
      <c r="I49" s="52">
        <v>1760</v>
      </c>
      <c r="J49" s="53"/>
      <c r="K49" s="52"/>
      <c r="L49" s="52"/>
      <c r="M49" s="53"/>
    </row>
    <row r="50" spans="1:13" ht="12" customHeight="1">
      <c r="A50" s="8" t="e">
        <f>#REF!+1</f>
        <v>#REF!</v>
      </c>
      <c r="B50" s="7" t="s">
        <v>52</v>
      </c>
      <c r="C50" s="7" t="s">
        <v>228</v>
      </c>
      <c r="D50" s="7" t="s">
        <v>53</v>
      </c>
      <c r="E50" s="52">
        <v>1016.4</v>
      </c>
      <c r="F50" s="52">
        <v>993.3</v>
      </c>
      <c r="G50" s="53">
        <v>981.75</v>
      </c>
      <c r="H50" s="52">
        <v>970.2</v>
      </c>
      <c r="I50" s="52">
        <v>958.65</v>
      </c>
      <c r="J50" s="53">
        <v>947.1</v>
      </c>
      <c r="K50" s="52">
        <v>935.55</v>
      </c>
      <c r="L50" s="52">
        <v>924</v>
      </c>
      <c r="M50" s="53">
        <v>912.45</v>
      </c>
    </row>
    <row r="51" spans="1:13" ht="12" customHeight="1">
      <c r="A51" s="8" t="e">
        <f t="shared" si="0"/>
        <v>#REF!</v>
      </c>
      <c r="B51" s="7" t="s">
        <v>54</v>
      </c>
      <c r="C51" s="7" t="s">
        <v>228</v>
      </c>
      <c r="D51" s="7" t="s">
        <v>55</v>
      </c>
      <c r="E51" s="52">
        <v>1570.8</v>
      </c>
      <c r="F51" s="52">
        <v>1547.7</v>
      </c>
      <c r="G51" s="53">
        <v>1524.6</v>
      </c>
      <c r="H51" s="52">
        <v>1501.5</v>
      </c>
      <c r="I51" s="52">
        <v>1478.4</v>
      </c>
      <c r="J51" s="53">
        <v>1455.3</v>
      </c>
      <c r="K51" s="52">
        <v>1432.2</v>
      </c>
      <c r="L51" s="52">
        <v>1409.1</v>
      </c>
      <c r="M51" s="53">
        <v>1397.55</v>
      </c>
    </row>
    <row r="52" spans="1:13" ht="12" customHeight="1">
      <c r="A52" s="8" t="e">
        <f t="shared" si="0"/>
        <v>#REF!</v>
      </c>
      <c r="B52" s="7" t="s">
        <v>210</v>
      </c>
      <c r="C52" s="7" t="s">
        <v>229</v>
      </c>
      <c r="D52" s="7" t="s">
        <v>135</v>
      </c>
      <c r="E52" s="52">
        <v>1850</v>
      </c>
      <c r="F52" s="52">
        <v>1850</v>
      </c>
      <c r="G52" s="53">
        <v>1851</v>
      </c>
      <c r="H52" s="52">
        <v>1735</v>
      </c>
      <c r="I52" s="52">
        <v>1735</v>
      </c>
      <c r="J52" s="53">
        <v>1735</v>
      </c>
      <c r="K52" s="52">
        <v>1620</v>
      </c>
      <c r="L52" s="52">
        <v>1620</v>
      </c>
      <c r="M52" s="53">
        <v>1620</v>
      </c>
    </row>
    <row r="53" spans="1:13" ht="12" customHeight="1">
      <c r="A53" s="8" t="e">
        <f t="shared" si="0"/>
        <v>#REF!</v>
      </c>
      <c r="B53" s="7" t="s">
        <v>211</v>
      </c>
      <c r="C53" s="7" t="s">
        <v>229</v>
      </c>
      <c r="D53" s="7" t="s">
        <v>183</v>
      </c>
      <c r="E53" s="52">
        <v>2060</v>
      </c>
      <c r="F53" s="52">
        <v>2060</v>
      </c>
      <c r="G53" s="53">
        <v>2060</v>
      </c>
      <c r="H53" s="52">
        <v>1935</v>
      </c>
      <c r="I53" s="52">
        <v>1935</v>
      </c>
      <c r="J53" s="53">
        <v>1935</v>
      </c>
      <c r="K53" s="52">
        <v>1815</v>
      </c>
      <c r="L53" s="52">
        <v>1815</v>
      </c>
      <c r="M53" s="53">
        <v>1815</v>
      </c>
    </row>
    <row r="54" spans="1:13" ht="12" customHeight="1">
      <c r="A54" s="8" t="e">
        <f t="shared" si="0"/>
        <v>#REF!</v>
      </c>
      <c r="B54" s="7" t="s">
        <v>212</v>
      </c>
      <c r="C54" s="7" t="s">
        <v>229</v>
      </c>
      <c r="D54" s="7" t="s">
        <v>162</v>
      </c>
      <c r="E54" s="52">
        <v>2090</v>
      </c>
      <c r="F54" s="52">
        <v>2090</v>
      </c>
      <c r="G54" s="53">
        <v>2090</v>
      </c>
      <c r="H54" s="52">
        <v>1990.45</v>
      </c>
      <c r="I54" s="52">
        <v>1990.45</v>
      </c>
      <c r="J54" s="53">
        <v>1990.45</v>
      </c>
      <c r="K54" s="52">
        <v>1875</v>
      </c>
      <c r="L54" s="52">
        <v>1875</v>
      </c>
      <c r="M54" s="53">
        <v>1875</v>
      </c>
    </row>
    <row r="55" spans="1:13" ht="12" customHeight="1">
      <c r="A55" s="6" t="e">
        <f>A54+1</f>
        <v>#REF!</v>
      </c>
      <c r="B55" s="7" t="s">
        <v>212</v>
      </c>
      <c r="C55" s="7" t="s">
        <v>229</v>
      </c>
      <c r="D55" s="7" t="s">
        <v>184</v>
      </c>
      <c r="E55" s="52">
        <v>2320</v>
      </c>
      <c r="F55" s="52">
        <v>2320</v>
      </c>
      <c r="G55" s="53">
        <v>2320</v>
      </c>
      <c r="H55" s="52">
        <v>2200</v>
      </c>
      <c r="I55" s="52">
        <v>2200</v>
      </c>
      <c r="J55" s="53">
        <v>2200</v>
      </c>
      <c r="K55" s="52">
        <v>2080</v>
      </c>
      <c r="L55" s="52">
        <v>2080</v>
      </c>
      <c r="M55" s="53">
        <v>2080</v>
      </c>
    </row>
    <row r="56" spans="1:13" ht="12" customHeight="1">
      <c r="A56" s="6" t="e">
        <f>A55+1</f>
        <v>#REF!</v>
      </c>
      <c r="B56" s="7" t="s">
        <v>213</v>
      </c>
      <c r="C56" s="7" t="s">
        <v>229</v>
      </c>
      <c r="D56" s="7" t="s">
        <v>121</v>
      </c>
      <c r="E56" s="52">
        <v>1760</v>
      </c>
      <c r="F56" s="52">
        <v>1760</v>
      </c>
      <c r="G56" s="53">
        <v>1760</v>
      </c>
      <c r="H56" s="52">
        <v>1635</v>
      </c>
      <c r="I56" s="52">
        <v>1635</v>
      </c>
      <c r="J56" s="53">
        <v>1635</v>
      </c>
      <c r="K56" s="52">
        <v>1540</v>
      </c>
      <c r="L56" s="52">
        <v>1540</v>
      </c>
      <c r="M56" s="53">
        <v>1540</v>
      </c>
    </row>
    <row r="57" spans="1:13" ht="12" customHeight="1">
      <c r="A57" s="6" t="e">
        <f aca="true" t="shared" si="2" ref="A57:A104">A56+1</f>
        <v>#REF!</v>
      </c>
      <c r="B57" s="7" t="s">
        <v>214</v>
      </c>
      <c r="C57" s="7" t="s">
        <v>229</v>
      </c>
      <c r="D57" s="7" t="s">
        <v>122</v>
      </c>
      <c r="E57" s="52">
        <v>1980</v>
      </c>
      <c r="F57" s="52">
        <v>1980</v>
      </c>
      <c r="G57" s="53">
        <v>1980</v>
      </c>
      <c r="H57" s="52">
        <v>1850</v>
      </c>
      <c r="I57" s="52">
        <v>1850</v>
      </c>
      <c r="J57" s="53">
        <v>1850</v>
      </c>
      <c r="K57" s="52">
        <v>1760</v>
      </c>
      <c r="L57" s="52">
        <v>1760</v>
      </c>
      <c r="M57" s="53">
        <v>1760</v>
      </c>
    </row>
    <row r="58" spans="1:16" ht="12" customHeight="1">
      <c r="A58" s="6" t="e">
        <f t="shared" si="2"/>
        <v>#REF!</v>
      </c>
      <c r="B58" s="7" t="s">
        <v>215</v>
      </c>
      <c r="C58" s="7" t="s">
        <v>229</v>
      </c>
      <c r="D58" s="7" t="s">
        <v>123</v>
      </c>
      <c r="E58" s="52">
        <v>1760</v>
      </c>
      <c r="F58" s="52">
        <v>1760</v>
      </c>
      <c r="G58" s="53">
        <v>1760</v>
      </c>
      <c r="H58" s="52">
        <v>1635</v>
      </c>
      <c r="I58" s="52">
        <v>1635</v>
      </c>
      <c r="J58" s="53">
        <v>1635</v>
      </c>
      <c r="K58" s="52">
        <v>1540</v>
      </c>
      <c r="L58" s="52">
        <v>1540</v>
      </c>
      <c r="M58" s="53">
        <v>1540</v>
      </c>
      <c r="N58" s="42"/>
      <c r="O58" s="42"/>
      <c r="P58" s="42"/>
    </row>
    <row r="59" spans="1:16" ht="12" customHeight="1">
      <c r="A59" s="6" t="e">
        <f t="shared" si="2"/>
        <v>#REF!</v>
      </c>
      <c r="B59" s="7" t="s">
        <v>216</v>
      </c>
      <c r="C59" s="7" t="s">
        <v>229</v>
      </c>
      <c r="D59" s="7" t="s">
        <v>124</v>
      </c>
      <c r="E59" s="52">
        <v>1980</v>
      </c>
      <c r="F59" s="52">
        <v>1980</v>
      </c>
      <c r="G59" s="53">
        <v>1980</v>
      </c>
      <c r="H59" s="52">
        <v>1850</v>
      </c>
      <c r="I59" s="52">
        <v>1850</v>
      </c>
      <c r="J59" s="53">
        <v>1850</v>
      </c>
      <c r="K59" s="52">
        <v>1760</v>
      </c>
      <c r="L59" s="52">
        <v>1760</v>
      </c>
      <c r="M59" s="53">
        <v>1760</v>
      </c>
      <c r="N59" s="43"/>
      <c r="O59" s="42"/>
      <c r="P59" s="42"/>
    </row>
    <row r="60" spans="1:16" ht="12" customHeight="1">
      <c r="A60" s="6" t="e">
        <f t="shared" si="2"/>
        <v>#REF!</v>
      </c>
      <c r="B60" s="7" t="s">
        <v>217</v>
      </c>
      <c r="C60" s="7" t="s">
        <v>229</v>
      </c>
      <c r="D60" s="7" t="s">
        <v>163</v>
      </c>
      <c r="E60" s="52">
        <v>2020</v>
      </c>
      <c r="F60" s="52">
        <v>2020</v>
      </c>
      <c r="G60" s="53">
        <v>2020</v>
      </c>
      <c r="H60" s="52">
        <v>1875</v>
      </c>
      <c r="I60" s="52">
        <v>1875</v>
      </c>
      <c r="J60" s="53">
        <v>1875</v>
      </c>
      <c r="K60" s="52">
        <v>1790</v>
      </c>
      <c r="L60" s="52">
        <v>1790</v>
      </c>
      <c r="M60" s="53">
        <v>1790</v>
      </c>
      <c r="N60" s="43"/>
      <c r="O60" s="42"/>
      <c r="P60" s="42"/>
    </row>
    <row r="61" spans="1:16" ht="12" customHeight="1">
      <c r="A61" s="6" t="e">
        <f t="shared" si="2"/>
        <v>#REF!</v>
      </c>
      <c r="B61" s="7" t="s">
        <v>218</v>
      </c>
      <c r="C61" s="7" t="s">
        <v>229</v>
      </c>
      <c r="D61" s="7" t="s">
        <v>185</v>
      </c>
      <c r="E61" s="52">
        <v>2240</v>
      </c>
      <c r="F61" s="52">
        <v>2240</v>
      </c>
      <c r="G61" s="53">
        <v>2240</v>
      </c>
      <c r="H61" s="52">
        <v>2105.4</v>
      </c>
      <c r="I61" s="52">
        <v>2105.4</v>
      </c>
      <c r="J61" s="53">
        <v>2105.4</v>
      </c>
      <c r="K61" s="52">
        <v>2020</v>
      </c>
      <c r="L61" s="52">
        <v>2020</v>
      </c>
      <c r="M61" s="53">
        <v>2020</v>
      </c>
      <c r="N61" s="43"/>
      <c r="O61" s="42"/>
      <c r="P61" s="42"/>
    </row>
    <row r="62" spans="1:13" ht="12" customHeight="1">
      <c r="A62" s="26"/>
      <c r="B62" s="28" t="s">
        <v>6</v>
      </c>
      <c r="C62" s="28" t="s">
        <v>227</v>
      </c>
      <c r="D62" s="29"/>
      <c r="E62" s="26" t="s">
        <v>137</v>
      </c>
      <c r="F62" s="26" t="s">
        <v>138</v>
      </c>
      <c r="G62" s="83" t="s">
        <v>129</v>
      </c>
      <c r="H62" s="26" t="s">
        <v>130</v>
      </c>
      <c r="I62" s="26" t="s">
        <v>139</v>
      </c>
      <c r="J62" s="26" t="s">
        <v>131</v>
      </c>
      <c r="K62" s="26" t="s">
        <v>132</v>
      </c>
      <c r="L62" s="26" t="s">
        <v>133</v>
      </c>
      <c r="M62" s="26" t="s">
        <v>134</v>
      </c>
    </row>
    <row r="63" spans="1:16" ht="12" customHeight="1">
      <c r="A63" s="6" t="e">
        <f>#REF!+1</f>
        <v>#REF!</v>
      </c>
      <c r="B63" s="7" t="s">
        <v>56</v>
      </c>
      <c r="C63" s="7" t="s">
        <v>228</v>
      </c>
      <c r="D63" s="7" t="s">
        <v>57</v>
      </c>
      <c r="E63" s="52">
        <v>1051.05</v>
      </c>
      <c r="F63" s="52">
        <v>1027.95</v>
      </c>
      <c r="G63" s="53">
        <v>1016.4</v>
      </c>
      <c r="H63" s="52">
        <v>1007.1600000000001</v>
      </c>
      <c r="I63" s="52">
        <v>996.765</v>
      </c>
      <c r="J63" s="53">
        <v>986.37</v>
      </c>
      <c r="K63" s="52">
        <v>975.975</v>
      </c>
      <c r="L63" s="52">
        <v>966.735</v>
      </c>
      <c r="M63" s="53">
        <v>955.1850000000001</v>
      </c>
      <c r="N63" s="43"/>
      <c r="O63" s="42"/>
      <c r="P63" s="42"/>
    </row>
    <row r="64" spans="1:16" ht="12" customHeight="1">
      <c r="A64" s="6"/>
      <c r="B64" s="7" t="s">
        <v>56</v>
      </c>
      <c r="C64" s="7" t="s">
        <v>228</v>
      </c>
      <c r="D64" s="7" t="s">
        <v>188</v>
      </c>
      <c r="E64" s="52">
        <v>1593.9</v>
      </c>
      <c r="F64" s="52">
        <v>1570.8</v>
      </c>
      <c r="G64" s="53">
        <v>1547.7</v>
      </c>
      <c r="H64" s="52">
        <v>1524.6</v>
      </c>
      <c r="I64" s="52">
        <v>1501.5</v>
      </c>
      <c r="J64" s="53">
        <v>1478.4</v>
      </c>
      <c r="K64" s="52">
        <v>1455.3</v>
      </c>
      <c r="L64" s="52">
        <v>1432.2</v>
      </c>
      <c r="M64" s="53">
        <v>1391.775</v>
      </c>
      <c r="N64" s="43"/>
      <c r="O64" s="42"/>
      <c r="P64" s="42"/>
    </row>
    <row r="65" spans="1:16" ht="12" customHeight="1">
      <c r="A65" s="6"/>
      <c r="B65" s="7" t="s">
        <v>58</v>
      </c>
      <c r="C65" s="7" t="s">
        <v>228</v>
      </c>
      <c r="D65" s="7" t="s">
        <v>59</v>
      </c>
      <c r="E65" s="52">
        <v>1183.875</v>
      </c>
      <c r="F65" s="52">
        <v>1178.1</v>
      </c>
      <c r="G65" s="53">
        <v>1172.325</v>
      </c>
      <c r="H65" s="52">
        <v>1160.775</v>
      </c>
      <c r="I65" s="52">
        <v>1149.225</v>
      </c>
      <c r="J65" s="53">
        <v>1137.675</v>
      </c>
      <c r="K65" s="52">
        <v>1126.125</v>
      </c>
      <c r="L65" s="52">
        <v>1114.575</v>
      </c>
      <c r="M65" s="53">
        <v>1097.25</v>
      </c>
      <c r="N65" s="43"/>
      <c r="O65" s="42"/>
      <c r="P65" s="42"/>
    </row>
    <row r="66" spans="1:16" ht="12" customHeight="1">
      <c r="A66" s="6"/>
      <c r="B66" s="7" t="s">
        <v>58</v>
      </c>
      <c r="C66" s="7" t="s">
        <v>228</v>
      </c>
      <c r="D66" s="7" t="s">
        <v>60</v>
      </c>
      <c r="E66" s="52">
        <v>1744.05</v>
      </c>
      <c r="F66" s="52">
        <v>1720.95</v>
      </c>
      <c r="G66" s="53">
        <v>1697.85</v>
      </c>
      <c r="H66" s="52">
        <v>1668.975</v>
      </c>
      <c r="I66" s="52">
        <v>1645.875</v>
      </c>
      <c r="J66" s="53">
        <v>1622.775</v>
      </c>
      <c r="K66" s="52">
        <v>1599.675</v>
      </c>
      <c r="L66" s="52">
        <v>1570.8</v>
      </c>
      <c r="M66" s="53">
        <v>1547.7</v>
      </c>
      <c r="N66" s="43"/>
      <c r="O66" s="42"/>
      <c r="P66" s="42"/>
    </row>
    <row r="67" spans="1:16" ht="12" customHeight="1">
      <c r="A67" s="6" t="e">
        <f>A63+1</f>
        <v>#REF!</v>
      </c>
      <c r="B67" s="7" t="s">
        <v>166</v>
      </c>
      <c r="C67" s="7" t="s">
        <v>228</v>
      </c>
      <c r="D67" s="7" t="s">
        <v>164</v>
      </c>
      <c r="E67" s="52">
        <v>1420.65</v>
      </c>
      <c r="F67" s="52">
        <v>1420.65</v>
      </c>
      <c r="G67" s="53">
        <v>1409.1</v>
      </c>
      <c r="H67" s="52">
        <v>1397.55</v>
      </c>
      <c r="I67" s="52">
        <v>1386</v>
      </c>
      <c r="J67" s="53">
        <v>1374.45</v>
      </c>
      <c r="K67" s="52">
        <v>1362.9</v>
      </c>
      <c r="L67" s="52">
        <v>1351.35</v>
      </c>
      <c r="M67" s="53">
        <v>1339.8</v>
      </c>
      <c r="N67" s="43"/>
      <c r="O67" s="42"/>
      <c r="P67" s="42"/>
    </row>
    <row r="68" spans="1:16" ht="12" customHeight="1">
      <c r="A68" s="6" t="e">
        <f t="shared" si="2"/>
        <v>#REF!</v>
      </c>
      <c r="B68" s="7" t="s">
        <v>166</v>
      </c>
      <c r="C68" s="7" t="s">
        <v>228</v>
      </c>
      <c r="D68" s="7" t="s">
        <v>165</v>
      </c>
      <c r="E68" s="52">
        <v>1980.825</v>
      </c>
      <c r="F68" s="52">
        <v>1980.825</v>
      </c>
      <c r="G68" s="53">
        <v>1934.625</v>
      </c>
      <c r="H68" s="52">
        <v>1911.525</v>
      </c>
      <c r="I68" s="52">
        <v>1882.65</v>
      </c>
      <c r="J68" s="53">
        <v>1865.325</v>
      </c>
      <c r="K68" s="52">
        <v>1836.45</v>
      </c>
      <c r="L68" s="52">
        <v>1813.35</v>
      </c>
      <c r="M68" s="53">
        <v>1790.25</v>
      </c>
      <c r="N68" s="43"/>
      <c r="O68" s="42"/>
      <c r="P68" s="42"/>
    </row>
    <row r="69" spans="1:16" ht="12" customHeight="1">
      <c r="A69" s="6" t="e">
        <f t="shared" si="2"/>
        <v>#REF!</v>
      </c>
      <c r="B69" s="7" t="s">
        <v>61</v>
      </c>
      <c r="C69" s="7" t="s">
        <v>228</v>
      </c>
      <c r="D69" s="7" t="s">
        <v>62</v>
      </c>
      <c r="E69" s="52">
        <v>1241.625</v>
      </c>
      <c r="F69" s="52">
        <v>1235.85</v>
      </c>
      <c r="G69" s="53">
        <v>1230.075</v>
      </c>
      <c r="H69" s="52">
        <v>1218.525</v>
      </c>
      <c r="I69" s="52">
        <v>1206.975</v>
      </c>
      <c r="J69" s="53">
        <v>1195.425</v>
      </c>
      <c r="K69" s="52">
        <v>1183.875</v>
      </c>
      <c r="L69" s="52">
        <v>1172.325</v>
      </c>
      <c r="M69" s="53">
        <v>1160.775</v>
      </c>
      <c r="N69" s="43"/>
      <c r="O69" s="42"/>
      <c r="P69" s="42"/>
    </row>
    <row r="70" spans="1:16" ht="12" customHeight="1">
      <c r="A70" s="6" t="e">
        <f t="shared" si="2"/>
        <v>#REF!</v>
      </c>
      <c r="B70" s="7" t="s">
        <v>63</v>
      </c>
      <c r="C70" s="7" t="s">
        <v>228</v>
      </c>
      <c r="D70" s="7" t="s">
        <v>64</v>
      </c>
      <c r="E70" s="52">
        <v>1801.8</v>
      </c>
      <c r="F70" s="52">
        <v>1778.7</v>
      </c>
      <c r="G70" s="53">
        <v>1755.6</v>
      </c>
      <c r="H70" s="52">
        <v>1732.5</v>
      </c>
      <c r="I70" s="52">
        <v>1709.4</v>
      </c>
      <c r="J70" s="53">
        <v>1686.3</v>
      </c>
      <c r="K70" s="52">
        <v>1657.425</v>
      </c>
      <c r="L70" s="52">
        <v>1634.325</v>
      </c>
      <c r="M70" s="53">
        <v>1611.225</v>
      </c>
      <c r="N70" s="43"/>
      <c r="O70" s="42"/>
      <c r="P70" s="42"/>
    </row>
    <row r="71" spans="1:16" ht="12" customHeight="1">
      <c r="A71" s="6" t="e">
        <f t="shared" si="2"/>
        <v>#REF!</v>
      </c>
      <c r="B71" s="7" t="s">
        <v>167</v>
      </c>
      <c r="C71" s="7" t="s">
        <v>228</v>
      </c>
      <c r="D71" s="7" t="s">
        <v>169</v>
      </c>
      <c r="E71" s="52">
        <v>1484.175</v>
      </c>
      <c r="F71" s="52">
        <v>1478.4</v>
      </c>
      <c r="G71" s="53">
        <v>1472.625</v>
      </c>
      <c r="H71" s="52">
        <v>1461.075</v>
      </c>
      <c r="I71" s="52">
        <v>1449.525</v>
      </c>
      <c r="J71" s="53">
        <v>1437.975</v>
      </c>
      <c r="K71" s="52">
        <v>1420.65</v>
      </c>
      <c r="L71" s="52">
        <v>1409.1</v>
      </c>
      <c r="M71" s="53">
        <v>1397.55</v>
      </c>
      <c r="N71" s="43"/>
      <c r="O71" s="42"/>
      <c r="P71" s="42"/>
    </row>
    <row r="72" spans="1:16" ht="12" customHeight="1">
      <c r="A72" s="6" t="e">
        <f t="shared" si="2"/>
        <v>#REF!</v>
      </c>
      <c r="B72" s="7" t="s">
        <v>168</v>
      </c>
      <c r="C72" s="7" t="s">
        <v>228</v>
      </c>
      <c r="D72" s="7" t="s">
        <v>170</v>
      </c>
      <c r="E72" s="52">
        <v>2044.35</v>
      </c>
      <c r="F72" s="52">
        <v>2021.25</v>
      </c>
      <c r="G72" s="53">
        <v>1992.375</v>
      </c>
      <c r="H72" s="52">
        <v>1969.275</v>
      </c>
      <c r="I72" s="52">
        <v>1946.175</v>
      </c>
      <c r="J72" s="53">
        <v>1923.075</v>
      </c>
      <c r="K72" s="52">
        <v>1899.975</v>
      </c>
      <c r="L72" s="52">
        <v>1871.1</v>
      </c>
      <c r="M72" s="53">
        <v>1848</v>
      </c>
      <c r="N72" s="43"/>
      <c r="O72" s="42"/>
      <c r="P72" s="42"/>
    </row>
    <row r="73" spans="1:16" ht="12" customHeight="1">
      <c r="A73" s="6" t="e">
        <f t="shared" si="2"/>
        <v>#REF!</v>
      </c>
      <c r="B73" s="7" t="s">
        <v>65</v>
      </c>
      <c r="C73" s="7" t="s">
        <v>228</v>
      </c>
      <c r="D73" s="7" t="s">
        <v>66</v>
      </c>
      <c r="E73" s="52">
        <v>1051.05</v>
      </c>
      <c r="F73" s="52">
        <v>1027.95</v>
      </c>
      <c r="G73" s="53">
        <v>1016.4</v>
      </c>
      <c r="H73" s="52">
        <v>1007.1600000000001</v>
      </c>
      <c r="I73" s="52">
        <v>996.765</v>
      </c>
      <c r="J73" s="53">
        <v>986.37</v>
      </c>
      <c r="K73" s="52">
        <v>975.975</v>
      </c>
      <c r="L73" s="52">
        <v>966.735</v>
      </c>
      <c r="M73" s="53">
        <v>955.1850000000001</v>
      </c>
      <c r="N73" s="43"/>
      <c r="O73" s="42"/>
      <c r="P73" s="42"/>
    </row>
    <row r="74" spans="1:16" ht="12" customHeight="1">
      <c r="A74" s="6" t="e">
        <f t="shared" si="2"/>
        <v>#REF!</v>
      </c>
      <c r="B74" s="7" t="s">
        <v>65</v>
      </c>
      <c r="C74" s="7" t="s">
        <v>228</v>
      </c>
      <c r="D74" s="7" t="s">
        <v>67</v>
      </c>
      <c r="E74" s="52">
        <v>1593.9</v>
      </c>
      <c r="F74" s="52">
        <v>1570.8</v>
      </c>
      <c r="G74" s="53">
        <v>1547.7</v>
      </c>
      <c r="H74" s="52">
        <v>1524.6</v>
      </c>
      <c r="I74" s="52">
        <v>1501.5</v>
      </c>
      <c r="J74" s="53">
        <v>1484.175</v>
      </c>
      <c r="K74" s="52">
        <v>1466.85</v>
      </c>
      <c r="L74" s="52">
        <v>1443.75</v>
      </c>
      <c r="M74" s="53">
        <v>1426.425</v>
      </c>
      <c r="N74" s="43"/>
      <c r="O74" s="42"/>
      <c r="P74" s="42"/>
    </row>
    <row r="75" spans="1:16" ht="12" customHeight="1">
      <c r="A75" s="6" t="e">
        <f t="shared" si="2"/>
        <v>#REF!</v>
      </c>
      <c r="B75" s="15" t="s">
        <v>171</v>
      </c>
      <c r="C75" s="7" t="s">
        <v>228</v>
      </c>
      <c r="D75" s="7" t="s">
        <v>172</v>
      </c>
      <c r="E75" s="52">
        <v>900.9</v>
      </c>
      <c r="F75" s="52">
        <v>900.9</v>
      </c>
      <c r="G75" s="53">
        <v>900.9</v>
      </c>
      <c r="H75" s="52">
        <v>900.9</v>
      </c>
      <c r="I75" s="52">
        <v>900.9</v>
      </c>
      <c r="J75" s="53">
        <v>900.9</v>
      </c>
      <c r="K75" s="52">
        <v>900.9</v>
      </c>
      <c r="L75" s="52">
        <v>900.9</v>
      </c>
      <c r="M75" s="53">
        <v>900.9</v>
      </c>
      <c r="N75" s="43"/>
      <c r="O75" s="42"/>
      <c r="P75" s="42"/>
    </row>
    <row r="76" spans="1:16" ht="12" customHeight="1">
      <c r="A76" s="6" t="e">
        <f>A74+1</f>
        <v>#REF!</v>
      </c>
      <c r="B76" s="15" t="s">
        <v>68</v>
      </c>
      <c r="C76" s="7" t="s">
        <v>228</v>
      </c>
      <c r="D76" s="7" t="s">
        <v>288</v>
      </c>
      <c r="E76" s="52">
        <v>1051.05</v>
      </c>
      <c r="F76" s="52">
        <v>1027.95</v>
      </c>
      <c r="G76" s="53">
        <v>1016.4</v>
      </c>
      <c r="H76" s="52">
        <v>1007.1600000000001</v>
      </c>
      <c r="I76" s="52">
        <v>996.765</v>
      </c>
      <c r="J76" s="53">
        <v>986.37</v>
      </c>
      <c r="K76" s="52">
        <v>975.975</v>
      </c>
      <c r="L76" s="52">
        <v>966.735</v>
      </c>
      <c r="M76" s="53">
        <v>955.1850000000001</v>
      </c>
      <c r="N76" s="43"/>
      <c r="O76" s="42"/>
      <c r="P76" s="42"/>
    </row>
    <row r="77" spans="1:16" ht="12" customHeight="1">
      <c r="A77" s="6" t="e">
        <f t="shared" si="2"/>
        <v>#REF!</v>
      </c>
      <c r="B77" s="7" t="s">
        <v>69</v>
      </c>
      <c r="C77" s="7" t="s">
        <v>228</v>
      </c>
      <c r="D77" s="7" t="s">
        <v>289</v>
      </c>
      <c r="E77" s="52">
        <v>1593.9</v>
      </c>
      <c r="F77" s="52">
        <v>1570.8</v>
      </c>
      <c r="G77" s="53">
        <v>1547.7</v>
      </c>
      <c r="H77" s="52">
        <v>1524.6</v>
      </c>
      <c r="I77" s="52">
        <v>1501.5</v>
      </c>
      <c r="J77" s="53">
        <v>1478.4</v>
      </c>
      <c r="K77" s="52">
        <v>1455.3</v>
      </c>
      <c r="L77" s="52">
        <v>1432.2</v>
      </c>
      <c r="M77" s="53">
        <v>1391.775</v>
      </c>
      <c r="N77" s="43"/>
      <c r="O77" s="42"/>
      <c r="P77" s="42"/>
    </row>
    <row r="78" spans="1:16" ht="12" customHeight="1">
      <c r="A78" s="6" t="e">
        <f>A75+1</f>
        <v>#REF!</v>
      </c>
      <c r="B78" s="15" t="s">
        <v>68</v>
      </c>
      <c r="C78" s="7" t="s">
        <v>228</v>
      </c>
      <c r="D78" s="7" t="s">
        <v>140</v>
      </c>
      <c r="E78" s="52">
        <v>1051.05</v>
      </c>
      <c r="F78" s="52">
        <v>1027.95</v>
      </c>
      <c r="G78" s="53">
        <v>1016.4</v>
      </c>
      <c r="H78" s="52">
        <v>1007.1600000000001</v>
      </c>
      <c r="I78" s="52">
        <v>996.765</v>
      </c>
      <c r="J78" s="53">
        <v>986.37</v>
      </c>
      <c r="K78" s="52">
        <v>975.975</v>
      </c>
      <c r="L78" s="52">
        <v>966.735</v>
      </c>
      <c r="M78" s="53">
        <v>955.1850000000001</v>
      </c>
      <c r="N78" s="43"/>
      <c r="O78" s="42"/>
      <c r="P78" s="42"/>
    </row>
    <row r="79" spans="1:16" ht="12" customHeight="1">
      <c r="A79" s="6" t="e">
        <f t="shared" si="2"/>
        <v>#REF!</v>
      </c>
      <c r="B79" s="7" t="s">
        <v>69</v>
      </c>
      <c r="C79" s="7" t="s">
        <v>228</v>
      </c>
      <c r="D79" s="7" t="s">
        <v>141</v>
      </c>
      <c r="E79" s="52">
        <v>1593.9</v>
      </c>
      <c r="F79" s="52">
        <v>1570.8</v>
      </c>
      <c r="G79" s="53">
        <v>1547.7</v>
      </c>
      <c r="H79" s="52">
        <v>1524.6</v>
      </c>
      <c r="I79" s="52">
        <v>1501.5</v>
      </c>
      <c r="J79" s="53">
        <v>1478.4</v>
      </c>
      <c r="K79" s="52">
        <v>1455.3</v>
      </c>
      <c r="L79" s="52">
        <v>1432.2</v>
      </c>
      <c r="M79" s="53">
        <v>1391.775</v>
      </c>
      <c r="N79" s="43"/>
      <c r="O79" s="42"/>
      <c r="P79" s="42"/>
    </row>
    <row r="80" spans="1:16" ht="12" customHeight="1">
      <c r="A80" s="6" t="e">
        <f t="shared" si="2"/>
        <v>#REF!</v>
      </c>
      <c r="B80" s="7" t="s">
        <v>70</v>
      </c>
      <c r="C80" s="7" t="s">
        <v>228</v>
      </c>
      <c r="D80" s="7" t="s">
        <v>71</v>
      </c>
      <c r="E80" s="52">
        <v>1097.25</v>
      </c>
      <c r="F80" s="52">
        <v>1062.6</v>
      </c>
      <c r="G80" s="53">
        <v>1051.05</v>
      </c>
      <c r="H80" s="52">
        <v>1039.5</v>
      </c>
      <c r="I80" s="52">
        <v>1027.95</v>
      </c>
      <c r="J80" s="53">
        <v>1016.4</v>
      </c>
      <c r="K80" s="52">
        <v>1004.85</v>
      </c>
      <c r="L80" s="52">
        <v>993.3</v>
      </c>
      <c r="M80" s="53">
        <v>981.75</v>
      </c>
      <c r="N80" s="43"/>
      <c r="O80" s="42"/>
      <c r="P80" s="42"/>
    </row>
    <row r="81" spans="1:16" ht="12" customHeight="1">
      <c r="A81" s="6" t="e">
        <f t="shared" si="2"/>
        <v>#REF!</v>
      </c>
      <c r="B81" s="7" t="s">
        <v>70</v>
      </c>
      <c r="C81" s="7" t="s">
        <v>228</v>
      </c>
      <c r="D81" s="7" t="s">
        <v>125</v>
      </c>
      <c r="E81" s="52">
        <v>1645.875</v>
      </c>
      <c r="F81" s="52">
        <v>1622.775</v>
      </c>
      <c r="G81" s="53">
        <v>1599.675</v>
      </c>
      <c r="H81" s="52">
        <v>1570.8</v>
      </c>
      <c r="I81" s="52">
        <v>1547.7</v>
      </c>
      <c r="J81" s="53">
        <v>1524.6</v>
      </c>
      <c r="K81" s="52">
        <v>1501.5</v>
      </c>
      <c r="L81" s="52">
        <v>1478.4</v>
      </c>
      <c r="M81" s="53">
        <v>1455.3</v>
      </c>
      <c r="N81" s="43"/>
      <c r="O81" s="42"/>
      <c r="P81" s="42"/>
    </row>
    <row r="82" spans="1:16" ht="12" customHeight="1">
      <c r="A82" s="6" t="e">
        <f t="shared" si="2"/>
        <v>#REF!</v>
      </c>
      <c r="B82" s="7" t="s">
        <v>72</v>
      </c>
      <c r="C82" s="7" t="s">
        <v>228</v>
      </c>
      <c r="D82" s="7" t="s">
        <v>73</v>
      </c>
      <c r="E82" s="52">
        <v>1051.05</v>
      </c>
      <c r="F82" s="52">
        <v>1027.95</v>
      </c>
      <c r="G82" s="53">
        <v>1016.4</v>
      </c>
      <c r="H82" s="52">
        <v>1007.1600000000001</v>
      </c>
      <c r="I82" s="52">
        <v>996.765</v>
      </c>
      <c r="J82" s="53">
        <v>986.37</v>
      </c>
      <c r="K82" s="52">
        <v>975.975</v>
      </c>
      <c r="L82" s="52">
        <v>966.735</v>
      </c>
      <c r="M82" s="53">
        <v>955.1850000000001</v>
      </c>
      <c r="N82" s="43"/>
      <c r="O82" s="42"/>
      <c r="P82" s="42"/>
    </row>
    <row r="83" spans="1:16" ht="12" customHeight="1">
      <c r="A83" s="6" t="e">
        <f t="shared" si="2"/>
        <v>#REF!</v>
      </c>
      <c r="B83" s="7" t="s">
        <v>74</v>
      </c>
      <c r="C83" s="7" t="s">
        <v>228</v>
      </c>
      <c r="D83" s="7" t="s">
        <v>75</v>
      </c>
      <c r="E83" s="52">
        <v>1051.05</v>
      </c>
      <c r="F83" s="52">
        <v>1027.95</v>
      </c>
      <c r="G83" s="53">
        <v>1016.4</v>
      </c>
      <c r="H83" s="52">
        <v>1007.1600000000001</v>
      </c>
      <c r="I83" s="52">
        <v>996.765</v>
      </c>
      <c r="J83" s="53">
        <v>986.37</v>
      </c>
      <c r="K83" s="52">
        <v>975.975</v>
      </c>
      <c r="L83" s="52">
        <v>966.735</v>
      </c>
      <c r="M83" s="53">
        <v>955.1850000000001</v>
      </c>
      <c r="N83" s="43"/>
      <c r="O83" s="42"/>
      <c r="P83" s="42"/>
    </row>
    <row r="84" spans="1:16" ht="12" customHeight="1">
      <c r="A84" s="6" t="e">
        <f t="shared" si="2"/>
        <v>#REF!</v>
      </c>
      <c r="B84" s="7" t="s">
        <v>158</v>
      </c>
      <c r="C84" s="7" t="s">
        <v>229</v>
      </c>
      <c r="D84" s="7" t="s">
        <v>159</v>
      </c>
      <c r="E84" s="52">
        <v>2260</v>
      </c>
      <c r="F84" s="52">
        <v>2150</v>
      </c>
      <c r="G84" s="53">
        <v>2140</v>
      </c>
      <c r="H84" s="52">
        <v>2100</v>
      </c>
      <c r="I84" s="52">
        <v>2080</v>
      </c>
      <c r="J84" s="53"/>
      <c r="K84" s="52"/>
      <c r="L84" s="52"/>
      <c r="M84" s="53"/>
      <c r="N84" s="43"/>
      <c r="O84" s="42"/>
      <c r="P84" s="42"/>
    </row>
    <row r="85" spans="1:16" ht="12" customHeight="1">
      <c r="A85" s="6" t="e">
        <f t="shared" si="2"/>
        <v>#REF!</v>
      </c>
      <c r="B85" s="7" t="s">
        <v>158</v>
      </c>
      <c r="C85" s="7" t="s">
        <v>229</v>
      </c>
      <c r="D85" s="7" t="s">
        <v>259</v>
      </c>
      <c r="E85" s="52">
        <v>2510</v>
      </c>
      <c r="F85" s="52">
        <v>2385</v>
      </c>
      <c r="G85" s="53">
        <v>2380</v>
      </c>
      <c r="H85" s="52">
        <v>2300</v>
      </c>
      <c r="I85" s="52">
        <v>2310</v>
      </c>
      <c r="J85" s="53"/>
      <c r="K85" s="52"/>
      <c r="L85" s="52"/>
      <c r="M85" s="53"/>
      <c r="N85" s="43"/>
      <c r="O85" s="42"/>
      <c r="P85" s="42"/>
    </row>
    <row r="86" spans="1:16" ht="12" customHeight="1">
      <c r="A86" s="6" t="e">
        <f>A84+1</f>
        <v>#REF!</v>
      </c>
      <c r="B86" s="7" t="s">
        <v>160</v>
      </c>
      <c r="C86" s="7" t="s">
        <v>229</v>
      </c>
      <c r="D86" s="7" t="s">
        <v>161</v>
      </c>
      <c r="E86" s="52">
        <v>2395</v>
      </c>
      <c r="F86" s="52">
        <v>2275</v>
      </c>
      <c r="G86" s="53">
        <v>2265</v>
      </c>
      <c r="H86" s="52">
        <v>2200</v>
      </c>
      <c r="I86" s="52">
        <v>2205</v>
      </c>
      <c r="J86" s="53"/>
      <c r="K86" s="52"/>
      <c r="L86" s="52"/>
      <c r="M86" s="53"/>
      <c r="N86" s="43"/>
      <c r="O86" s="42"/>
      <c r="P86" s="42"/>
    </row>
    <row r="87" spans="1:16" ht="12" customHeight="1">
      <c r="A87" s="6" t="e">
        <f t="shared" si="2"/>
        <v>#REF!</v>
      </c>
      <c r="B87" s="7" t="s">
        <v>76</v>
      </c>
      <c r="C87" s="7" t="s">
        <v>228</v>
      </c>
      <c r="D87" s="7" t="s">
        <v>77</v>
      </c>
      <c r="E87" s="52">
        <v>1004.85</v>
      </c>
      <c r="F87" s="52">
        <v>981.75</v>
      </c>
      <c r="G87" s="53">
        <v>970.2</v>
      </c>
      <c r="H87" s="52">
        <v>958.65</v>
      </c>
      <c r="I87" s="52">
        <v>947.1</v>
      </c>
      <c r="J87" s="53">
        <v>937.86</v>
      </c>
      <c r="K87" s="52">
        <v>926.3100000000001</v>
      </c>
      <c r="L87" s="52">
        <v>912.45</v>
      </c>
      <c r="M87" s="53">
        <v>900.9</v>
      </c>
      <c r="N87" s="43"/>
      <c r="O87" s="42"/>
      <c r="P87" s="42"/>
    </row>
    <row r="88" spans="1:16" ht="12" customHeight="1">
      <c r="A88" s="6" t="e">
        <f t="shared" si="2"/>
        <v>#REF!</v>
      </c>
      <c r="B88" s="7" t="s">
        <v>78</v>
      </c>
      <c r="C88" s="7" t="s">
        <v>228</v>
      </c>
      <c r="D88" s="7" t="s">
        <v>146</v>
      </c>
      <c r="E88" s="52">
        <v>1524.6</v>
      </c>
      <c r="F88" s="52">
        <v>1501.5</v>
      </c>
      <c r="G88" s="53">
        <v>1478.4</v>
      </c>
      <c r="H88" s="52">
        <v>1455.3</v>
      </c>
      <c r="I88" s="52">
        <v>1432.2</v>
      </c>
      <c r="J88" s="53">
        <v>1417.185</v>
      </c>
      <c r="K88" s="52">
        <v>1391.775</v>
      </c>
      <c r="L88" s="52">
        <v>1368.675</v>
      </c>
      <c r="M88" s="53">
        <v>1345.575</v>
      </c>
      <c r="N88" s="43"/>
      <c r="O88" s="42"/>
      <c r="P88" s="42"/>
    </row>
    <row r="89" spans="1:16" ht="12" customHeight="1">
      <c r="A89" s="6" t="e">
        <f t="shared" si="2"/>
        <v>#REF!</v>
      </c>
      <c r="B89" s="7" t="s">
        <v>219</v>
      </c>
      <c r="C89" s="7" t="s">
        <v>229</v>
      </c>
      <c r="D89" s="7" t="s">
        <v>147</v>
      </c>
      <c r="E89" s="52">
        <v>1166.55</v>
      </c>
      <c r="F89" s="52">
        <v>1141.1399999999999</v>
      </c>
      <c r="G89" s="53">
        <v>1128.435</v>
      </c>
      <c r="H89" s="52">
        <v>1120.35</v>
      </c>
      <c r="I89" s="52">
        <v>1108.8</v>
      </c>
      <c r="J89" s="53">
        <v>1099.56</v>
      </c>
      <c r="K89" s="52">
        <v>1088.01</v>
      </c>
      <c r="L89" s="52">
        <v>1076.46</v>
      </c>
      <c r="M89" s="53">
        <v>1062.6</v>
      </c>
      <c r="N89" s="43"/>
      <c r="O89" s="42"/>
      <c r="P89" s="42"/>
    </row>
    <row r="90" spans="1:16" ht="12" customHeight="1">
      <c r="A90" s="6" t="e">
        <f t="shared" si="2"/>
        <v>#REF!</v>
      </c>
      <c r="B90" s="7" t="s">
        <v>220</v>
      </c>
      <c r="C90" s="7" t="s">
        <v>229</v>
      </c>
      <c r="D90" s="7" t="s">
        <v>148</v>
      </c>
      <c r="E90" s="52">
        <v>1686.3</v>
      </c>
      <c r="F90" s="52">
        <v>1663.2</v>
      </c>
      <c r="G90" s="53">
        <v>1640.1</v>
      </c>
      <c r="H90" s="52">
        <v>1617</v>
      </c>
      <c r="I90" s="52">
        <v>1599.675</v>
      </c>
      <c r="J90" s="53">
        <v>1576.575</v>
      </c>
      <c r="K90" s="52">
        <v>1553.475</v>
      </c>
      <c r="L90" s="52">
        <v>1530.375</v>
      </c>
      <c r="M90" s="53">
        <v>1507.275</v>
      </c>
      <c r="N90" s="43"/>
      <c r="O90" s="42"/>
      <c r="P90" s="42"/>
    </row>
    <row r="91" spans="1:16" ht="12" customHeight="1">
      <c r="A91" s="6" t="e">
        <f t="shared" si="2"/>
        <v>#REF!</v>
      </c>
      <c r="B91" s="7" t="s">
        <v>79</v>
      </c>
      <c r="C91" s="7" t="s">
        <v>228</v>
      </c>
      <c r="D91" s="7" t="s">
        <v>80</v>
      </c>
      <c r="E91" s="52">
        <v>1027.95</v>
      </c>
      <c r="F91" s="52">
        <v>1016.4</v>
      </c>
      <c r="G91" s="53">
        <v>1004.85</v>
      </c>
      <c r="H91" s="52">
        <v>993.3</v>
      </c>
      <c r="I91" s="52">
        <v>981.75</v>
      </c>
      <c r="J91" s="53">
        <v>966.735</v>
      </c>
      <c r="K91" s="52">
        <v>955.1850000000001</v>
      </c>
      <c r="L91" s="52">
        <v>941.325</v>
      </c>
      <c r="M91" s="53">
        <v>929.775</v>
      </c>
      <c r="N91" s="43"/>
      <c r="O91" s="42"/>
      <c r="P91" s="42"/>
    </row>
    <row r="92" spans="1:16" ht="12" customHeight="1">
      <c r="A92" s="6" t="e">
        <f t="shared" si="2"/>
        <v>#REF!</v>
      </c>
      <c r="B92" s="7" t="s">
        <v>81</v>
      </c>
      <c r="C92" s="7" t="s">
        <v>228</v>
      </c>
      <c r="D92" s="7" t="s">
        <v>82</v>
      </c>
      <c r="E92" s="52">
        <v>1524.6</v>
      </c>
      <c r="F92" s="52">
        <v>1501.5</v>
      </c>
      <c r="G92" s="53">
        <v>1478.4</v>
      </c>
      <c r="H92" s="52">
        <v>1455.3</v>
      </c>
      <c r="I92" s="52">
        <v>1432.2</v>
      </c>
      <c r="J92" s="53">
        <v>1417.185</v>
      </c>
      <c r="K92" s="52">
        <v>1391.775</v>
      </c>
      <c r="L92" s="52">
        <v>1368.675</v>
      </c>
      <c r="M92" s="53">
        <v>1345.575</v>
      </c>
      <c r="N92" s="43"/>
      <c r="O92" s="42"/>
      <c r="P92" s="42"/>
    </row>
    <row r="93" spans="1:16" ht="12" customHeight="1">
      <c r="A93" s="6" t="e">
        <f t="shared" si="2"/>
        <v>#REF!</v>
      </c>
      <c r="B93" s="7" t="s">
        <v>83</v>
      </c>
      <c r="C93" s="7" t="s">
        <v>228</v>
      </c>
      <c r="D93" s="7" t="s">
        <v>84</v>
      </c>
      <c r="E93" s="52">
        <v>1085.7</v>
      </c>
      <c r="F93" s="52">
        <v>1062.6</v>
      </c>
      <c r="G93" s="53">
        <v>1051.05</v>
      </c>
      <c r="H93" s="52">
        <v>1039.5</v>
      </c>
      <c r="I93" s="52">
        <v>1031.415</v>
      </c>
      <c r="J93" s="53">
        <v>1022.175</v>
      </c>
      <c r="K93" s="52">
        <v>1010.625</v>
      </c>
      <c r="L93" s="52">
        <v>999.075</v>
      </c>
      <c r="M93" s="53">
        <v>987.525</v>
      </c>
      <c r="N93" s="43"/>
      <c r="O93" s="42"/>
      <c r="P93" s="42"/>
    </row>
    <row r="94" spans="1:16" ht="12" customHeight="1">
      <c r="A94" s="6" t="e">
        <f t="shared" si="2"/>
        <v>#REF!</v>
      </c>
      <c r="B94" s="7" t="s">
        <v>85</v>
      </c>
      <c r="C94" s="7" t="s">
        <v>228</v>
      </c>
      <c r="D94" s="7" t="s">
        <v>86</v>
      </c>
      <c r="E94" s="52">
        <v>1536.15</v>
      </c>
      <c r="F94" s="52">
        <v>1513.05</v>
      </c>
      <c r="G94" s="53">
        <v>1489.95</v>
      </c>
      <c r="H94" s="52">
        <v>1466.85</v>
      </c>
      <c r="I94" s="52">
        <v>1443.75</v>
      </c>
      <c r="J94" s="53">
        <v>1426.425</v>
      </c>
      <c r="K94" s="52">
        <v>1403.325</v>
      </c>
      <c r="L94" s="52">
        <v>1380.225</v>
      </c>
      <c r="M94" s="53">
        <v>1357.125</v>
      </c>
      <c r="N94" s="43"/>
      <c r="O94" s="42"/>
      <c r="P94" s="42"/>
    </row>
    <row r="95" spans="1:16" ht="12" customHeight="1">
      <c r="A95" s="6" t="e">
        <f t="shared" si="2"/>
        <v>#REF!</v>
      </c>
      <c r="B95" s="7" t="s">
        <v>87</v>
      </c>
      <c r="C95" s="7" t="s">
        <v>228</v>
      </c>
      <c r="D95" s="7" t="s">
        <v>88</v>
      </c>
      <c r="E95" s="52">
        <v>993.3</v>
      </c>
      <c r="F95" s="52">
        <v>964.425</v>
      </c>
      <c r="G95" s="53">
        <v>952.875</v>
      </c>
      <c r="H95" s="52">
        <v>944.79</v>
      </c>
      <c r="I95" s="52">
        <v>935.55</v>
      </c>
      <c r="J95" s="53">
        <v>926.3100000000001</v>
      </c>
      <c r="K95" s="52">
        <v>913.605</v>
      </c>
      <c r="L95" s="52">
        <v>902.0550000000001</v>
      </c>
      <c r="M95" s="53">
        <v>889.35</v>
      </c>
      <c r="N95" s="43"/>
      <c r="O95" s="42"/>
      <c r="P95" s="42"/>
    </row>
    <row r="96" spans="1:16" ht="12" customHeight="1">
      <c r="A96" s="6" t="e">
        <f t="shared" si="2"/>
        <v>#REF!</v>
      </c>
      <c r="B96" s="7" t="s">
        <v>89</v>
      </c>
      <c r="C96" s="7" t="s">
        <v>228</v>
      </c>
      <c r="D96" s="7" t="s">
        <v>90</v>
      </c>
      <c r="E96" s="52">
        <v>1536.15</v>
      </c>
      <c r="F96" s="52">
        <v>1513.05</v>
      </c>
      <c r="G96" s="53">
        <v>1489.95</v>
      </c>
      <c r="H96" s="52">
        <v>1466.85</v>
      </c>
      <c r="I96" s="52">
        <v>1443.75</v>
      </c>
      <c r="J96" s="53">
        <v>1426.425</v>
      </c>
      <c r="K96" s="52">
        <v>1403.325</v>
      </c>
      <c r="L96" s="52">
        <v>1380.225</v>
      </c>
      <c r="M96" s="53">
        <v>1357.125</v>
      </c>
      <c r="N96" s="43"/>
      <c r="O96" s="42"/>
      <c r="P96" s="42"/>
    </row>
    <row r="97" spans="1:16" ht="12" customHeight="1">
      <c r="A97" s="6" t="e">
        <f t="shared" si="2"/>
        <v>#REF!</v>
      </c>
      <c r="B97" s="7" t="s">
        <v>221</v>
      </c>
      <c r="C97" s="7" t="s">
        <v>229</v>
      </c>
      <c r="D97" s="7" t="s">
        <v>149</v>
      </c>
      <c r="E97" s="52">
        <v>1155</v>
      </c>
      <c r="F97" s="52">
        <v>1131.9</v>
      </c>
      <c r="G97" s="53">
        <v>1120.35</v>
      </c>
      <c r="H97" s="52">
        <v>1108.8</v>
      </c>
      <c r="I97" s="52">
        <v>1097.25</v>
      </c>
      <c r="J97" s="53">
        <v>1088.01</v>
      </c>
      <c r="K97" s="52">
        <v>1076.25</v>
      </c>
      <c r="L97" s="52">
        <v>1062.6</v>
      </c>
      <c r="M97" s="53">
        <v>1051.05</v>
      </c>
      <c r="N97" s="43"/>
      <c r="O97" s="42"/>
      <c r="P97" s="42"/>
    </row>
    <row r="98" spans="1:16" ht="12" customHeight="1">
      <c r="A98" s="6" t="e">
        <f t="shared" si="2"/>
        <v>#REF!</v>
      </c>
      <c r="B98" s="7" t="s">
        <v>222</v>
      </c>
      <c r="C98" s="7" t="s">
        <v>229</v>
      </c>
      <c r="D98" s="7" t="s">
        <v>150</v>
      </c>
      <c r="E98" s="52">
        <v>1697.85</v>
      </c>
      <c r="F98" s="52">
        <v>1674.75</v>
      </c>
      <c r="G98" s="53">
        <v>1651.65</v>
      </c>
      <c r="H98" s="52">
        <v>1628.55</v>
      </c>
      <c r="I98" s="52">
        <v>1611.225</v>
      </c>
      <c r="J98" s="53">
        <v>1593.9</v>
      </c>
      <c r="K98" s="52">
        <v>1570.8</v>
      </c>
      <c r="L98" s="52">
        <v>1541.925</v>
      </c>
      <c r="M98" s="53">
        <v>1518.825</v>
      </c>
      <c r="N98" s="43"/>
      <c r="O98" s="42"/>
      <c r="P98" s="42"/>
    </row>
    <row r="99" spans="1:16" ht="12" customHeight="1">
      <c r="A99" s="6" t="e">
        <f t="shared" si="2"/>
        <v>#REF!</v>
      </c>
      <c r="B99" s="7" t="s">
        <v>91</v>
      </c>
      <c r="C99" s="7" t="s">
        <v>228</v>
      </c>
      <c r="D99" s="7" t="s">
        <v>92</v>
      </c>
      <c r="E99" s="52">
        <v>993.3</v>
      </c>
      <c r="F99" s="52">
        <v>964.425</v>
      </c>
      <c r="G99" s="53">
        <v>952.875</v>
      </c>
      <c r="H99" s="52">
        <v>944.79</v>
      </c>
      <c r="I99" s="52">
        <v>935.55</v>
      </c>
      <c r="J99" s="53">
        <v>926.3100000000001</v>
      </c>
      <c r="K99" s="52">
        <v>913.605</v>
      </c>
      <c r="L99" s="52">
        <v>902.0550000000001</v>
      </c>
      <c r="M99" s="53">
        <v>889.35</v>
      </c>
      <c r="N99" s="43"/>
      <c r="O99" s="42"/>
      <c r="P99" s="42"/>
    </row>
    <row r="100" spans="1:16" ht="12" customHeight="1">
      <c r="A100" s="6" t="e">
        <f t="shared" si="2"/>
        <v>#REF!</v>
      </c>
      <c r="B100" s="7" t="s">
        <v>93</v>
      </c>
      <c r="C100" s="7" t="s">
        <v>228</v>
      </c>
      <c r="D100" s="7" t="s">
        <v>94</v>
      </c>
      <c r="E100" s="52">
        <v>1536.15</v>
      </c>
      <c r="F100" s="52">
        <v>1513.05</v>
      </c>
      <c r="G100" s="53">
        <v>1489.95</v>
      </c>
      <c r="H100" s="52">
        <v>1466.85</v>
      </c>
      <c r="I100" s="52">
        <v>1443.75</v>
      </c>
      <c r="J100" s="53">
        <v>1426.425</v>
      </c>
      <c r="K100" s="52">
        <v>1403.325</v>
      </c>
      <c r="L100" s="52">
        <v>1380.225</v>
      </c>
      <c r="M100" s="53">
        <v>1357.125</v>
      </c>
      <c r="N100" s="43"/>
      <c r="O100" s="42"/>
      <c r="P100" s="42"/>
    </row>
    <row r="101" spans="1:16" ht="12" customHeight="1">
      <c r="A101" s="6" t="e">
        <f t="shared" si="2"/>
        <v>#REF!</v>
      </c>
      <c r="B101" s="7" t="s">
        <v>95</v>
      </c>
      <c r="C101" s="7" t="s">
        <v>228</v>
      </c>
      <c r="D101" s="7" t="s">
        <v>96</v>
      </c>
      <c r="E101" s="52">
        <v>1027.95</v>
      </c>
      <c r="F101" s="52">
        <v>1016.4</v>
      </c>
      <c r="G101" s="53">
        <v>1004.85</v>
      </c>
      <c r="H101" s="52">
        <v>999.075</v>
      </c>
      <c r="I101" s="52">
        <v>987.525</v>
      </c>
      <c r="J101" s="53">
        <v>978.2850000000001</v>
      </c>
      <c r="K101" s="52">
        <v>970.2</v>
      </c>
      <c r="L101" s="52">
        <v>962.115</v>
      </c>
      <c r="M101" s="53">
        <v>952.875</v>
      </c>
      <c r="N101" s="43"/>
      <c r="O101" s="42"/>
      <c r="P101" s="42"/>
    </row>
    <row r="102" spans="1:16" ht="12" customHeight="1">
      <c r="A102" s="6" t="e">
        <f t="shared" si="2"/>
        <v>#REF!</v>
      </c>
      <c r="B102" s="7" t="s">
        <v>97</v>
      </c>
      <c r="C102" s="7" t="s">
        <v>228</v>
      </c>
      <c r="D102" s="7" t="s">
        <v>98</v>
      </c>
      <c r="E102" s="52">
        <v>1593.9</v>
      </c>
      <c r="F102" s="52">
        <v>1570.8</v>
      </c>
      <c r="G102" s="53">
        <v>1547.7</v>
      </c>
      <c r="H102" s="52">
        <v>1524.6</v>
      </c>
      <c r="I102" s="52">
        <v>1501.5</v>
      </c>
      <c r="J102" s="53">
        <v>1478.4</v>
      </c>
      <c r="K102" s="52">
        <v>1455.3</v>
      </c>
      <c r="L102" s="52">
        <v>1432.2</v>
      </c>
      <c r="M102" s="53">
        <v>1403.325</v>
      </c>
      <c r="N102" s="43"/>
      <c r="O102" s="42"/>
      <c r="P102" s="42"/>
    </row>
    <row r="103" spans="1:16" ht="12" customHeight="1">
      <c r="A103" s="6" t="e">
        <f t="shared" si="2"/>
        <v>#REF!</v>
      </c>
      <c r="B103" s="4" t="s">
        <v>199</v>
      </c>
      <c r="C103" s="7" t="s">
        <v>228</v>
      </c>
      <c r="D103" s="4" t="s">
        <v>197</v>
      </c>
      <c r="E103" s="52">
        <v>727.65</v>
      </c>
      <c r="F103" s="52">
        <v>710.325</v>
      </c>
      <c r="G103" s="53">
        <v>698.775</v>
      </c>
      <c r="H103" s="52">
        <v>687.225</v>
      </c>
      <c r="I103" s="52">
        <v>669.9</v>
      </c>
      <c r="J103" s="53">
        <v>652.575</v>
      </c>
      <c r="K103" s="52">
        <v>635.25</v>
      </c>
      <c r="L103" s="52">
        <v>617.925</v>
      </c>
      <c r="M103" s="53">
        <v>617.925</v>
      </c>
      <c r="N103" s="43"/>
      <c r="O103" s="42"/>
      <c r="P103" s="42"/>
    </row>
    <row r="104" spans="1:16" ht="12" customHeight="1">
      <c r="A104" s="6" t="e">
        <f t="shared" si="2"/>
        <v>#REF!</v>
      </c>
      <c r="B104" s="4" t="s">
        <v>200</v>
      </c>
      <c r="C104" s="7" t="s">
        <v>228</v>
      </c>
      <c r="D104" s="4" t="s">
        <v>198</v>
      </c>
      <c r="E104" s="52">
        <v>1247.4</v>
      </c>
      <c r="F104" s="52">
        <v>1230.075</v>
      </c>
      <c r="G104" s="53">
        <v>1218.525</v>
      </c>
      <c r="H104" s="52">
        <v>1212.75</v>
      </c>
      <c r="I104" s="52">
        <v>1206.975</v>
      </c>
      <c r="J104" s="53">
        <v>1201.2</v>
      </c>
      <c r="K104" s="52">
        <v>1195.425</v>
      </c>
      <c r="L104" s="52">
        <v>1189.65</v>
      </c>
      <c r="M104" s="53">
        <v>1189.65</v>
      </c>
      <c r="N104" s="43"/>
      <c r="O104" s="42"/>
      <c r="P104" s="42"/>
    </row>
    <row r="105" spans="1:13" ht="12" customHeight="1">
      <c r="A105" s="14" t="e">
        <f>A104+1</f>
        <v>#REF!</v>
      </c>
      <c r="B105" s="12" t="s">
        <v>181</v>
      </c>
      <c r="C105" s="7" t="s">
        <v>228</v>
      </c>
      <c r="D105" s="12" t="s">
        <v>180</v>
      </c>
      <c r="E105" s="52">
        <v>1074.15</v>
      </c>
      <c r="F105" s="52">
        <v>1051.05</v>
      </c>
      <c r="G105" s="53">
        <v>1051.05</v>
      </c>
      <c r="H105" s="52">
        <v>1022.175</v>
      </c>
      <c r="I105" s="52">
        <v>1022.175</v>
      </c>
      <c r="J105" s="53">
        <v>1022.175</v>
      </c>
      <c r="K105" s="52">
        <v>970.2</v>
      </c>
      <c r="L105" s="52">
        <v>970.2</v>
      </c>
      <c r="M105" s="53">
        <v>970.2</v>
      </c>
    </row>
    <row r="106" spans="1:13" ht="12" customHeight="1">
      <c r="A106" s="16" t="e">
        <f>A105+1</f>
        <v>#REF!</v>
      </c>
      <c r="B106" s="12" t="s">
        <v>173</v>
      </c>
      <c r="C106" s="7" t="s">
        <v>228</v>
      </c>
      <c r="D106" s="12" t="s">
        <v>187</v>
      </c>
      <c r="E106" s="52">
        <v>1501.5</v>
      </c>
      <c r="F106" s="52">
        <v>1472.625</v>
      </c>
      <c r="G106" s="53">
        <v>1472.625</v>
      </c>
      <c r="H106" s="52">
        <v>1426.425</v>
      </c>
      <c r="I106" s="52">
        <v>1426.425</v>
      </c>
      <c r="J106" s="53">
        <v>1426.425</v>
      </c>
      <c r="K106" s="52">
        <v>1351.35</v>
      </c>
      <c r="L106" s="52">
        <v>1351.35</v>
      </c>
      <c r="M106" s="53">
        <v>1351.35</v>
      </c>
    </row>
    <row r="107" spans="1:13" ht="12" customHeight="1">
      <c r="A107" s="16" t="e">
        <f aca="true" t="shared" si="3" ref="A107:A118">A106+1</f>
        <v>#REF!</v>
      </c>
      <c r="B107" s="17" t="s">
        <v>223</v>
      </c>
      <c r="C107" s="7" t="s">
        <v>229</v>
      </c>
      <c r="D107" s="18" t="s">
        <v>177</v>
      </c>
      <c r="E107" s="52">
        <v>2260</v>
      </c>
      <c r="F107" s="52">
        <v>2150</v>
      </c>
      <c r="G107" s="53">
        <v>2140</v>
      </c>
      <c r="H107" s="52">
        <v>2100</v>
      </c>
      <c r="I107" s="52">
        <v>2080</v>
      </c>
      <c r="J107" s="53"/>
      <c r="K107" s="52"/>
      <c r="L107" s="52"/>
      <c r="M107" s="53"/>
    </row>
    <row r="108" spans="1:13" ht="12" customHeight="1">
      <c r="A108" s="16" t="e">
        <f t="shared" si="3"/>
        <v>#REF!</v>
      </c>
      <c r="B108" s="17" t="s">
        <v>224</v>
      </c>
      <c r="C108" s="7" t="s">
        <v>229</v>
      </c>
      <c r="D108" s="18" t="s">
        <v>178</v>
      </c>
      <c r="E108" s="52">
        <v>2510</v>
      </c>
      <c r="F108" s="52">
        <v>2385</v>
      </c>
      <c r="G108" s="53">
        <v>2380</v>
      </c>
      <c r="H108" s="52">
        <v>2300</v>
      </c>
      <c r="I108" s="52">
        <v>2310</v>
      </c>
      <c r="J108" s="53"/>
      <c r="K108" s="52"/>
      <c r="L108" s="52"/>
      <c r="M108" s="53"/>
    </row>
    <row r="109" spans="1:13" ht="12" customHeight="1">
      <c r="A109" s="16" t="e">
        <f>A108+1</f>
        <v>#REF!</v>
      </c>
      <c r="B109" s="17" t="s">
        <v>235</v>
      </c>
      <c r="C109" s="7" t="s">
        <v>228</v>
      </c>
      <c r="D109" s="18" t="s">
        <v>236</v>
      </c>
      <c r="E109" s="52">
        <v>1167.705</v>
      </c>
      <c r="F109" s="52">
        <v>1133.0549999999998</v>
      </c>
      <c r="G109" s="53">
        <v>1126.125</v>
      </c>
      <c r="H109" s="52">
        <v>1120.35</v>
      </c>
      <c r="I109" s="52">
        <v>1108.8</v>
      </c>
      <c r="J109" s="53">
        <v>1097.25</v>
      </c>
      <c r="K109" s="52">
        <v>1085.7</v>
      </c>
      <c r="L109" s="52">
        <v>1068.375</v>
      </c>
      <c r="M109" s="53">
        <v>1051.05</v>
      </c>
    </row>
    <row r="110" spans="1:13" ht="12" customHeight="1">
      <c r="A110" s="16" t="e">
        <f t="shared" si="3"/>
        <v>#REF!</v>
      </c>
      <c r="B110" s="17" t="s">
        <v>235</v>
      </c>
      <c r="C110" s="7" t="s">
        <v>228</v>
      </c>
      <c r="D110" s="18" t="s">
        <v>241</v>
      </c>
      <c r="E110" s="52">
        <v>1628.55</v>
      </c>
      <c r="F110" s="52">
        <v>1580.04</v>
      </c>
      <c r="G110" s="53">
        <v>1570.8</v>
      </c>
      <c r="H110" s="52">
        <v>1559.25</v>
      </c>
      <c r="I110" s="52">
        <v>1547.7</v>
      </c>
      <c r="J110" s="53">
        <v>1536.15</v>
      </c>
      <c r="K110" s="52">
        <v>1514.205</v>
      </c>
      <c r="L110" s="52">
        <v>1489.95</v>
      </c>
      <c r="M110" s="53">
        <v>1465.6950000000002</v>
      </c>
    </row>
    <row r="111" spans="1:13" ht="12" customHeight="1">
      <c r="A111" s="16" t="e">
        <f t="shared" si="3"/>
        <v>#REF!</v>
      </c>
      <c r="B111" s="17" t="s">
        <v>237</v>
      </c>
      <c r="C111" s="7" t="s">
        <v>228</v>
      </c>
      <c r="D111" s="18" t="s">
        <v>238</v>
      </c>
      <c r="E111" s="52">
        <v>1167.705</v>
      </c>
      <c r="F111" s="52">
        <v>1133.0549999999998</v>
      </c>
      <c r="G111" s="53">
        <v>1126.125</v>
      </c>
      <c r="H111" s="52">
        <v>1120.35</v>
      </c>
      <c r="I111" s="52">
        <v>1108.8</v>
      </c>
      <c r="J111" s="53">
        <v>1097.25</v>
      </c>
      <c r="K111" s="52">
        <v>1085.7</v>
      </c>
      <c r="L111" s="52">
        <v>1068.375</v>
      </c>
      <c r="M111" s="53">
        <v>1051.05</v>
      </c>
    </row>
    <row r="112" spans="1:13" ht="12" customHeight="1">
      <c r="A112" s="16" t="e">
        <f t="shared" si="3"/>
        <v>#REF!</v>
      </c>
      <c r="B112" s="17" t="s">
        <v>237</v>
      </c>
      <c r="C112" s="7" t="s">
        <v>228</v>
      </c>
      <c r="D112" s="18" t="s">
        <v>242</v>
      </c>
      <c r="E112" s="52">
        <v>1628.55</v>
      </c>
      <c r="F112" s="52">
        <v>1580.04</v>
      </c>
      <c r="G112" s="53">
        <v>1570.8</v>
      </c>
      <c r="H112" s="52">
        <v>1559.25</v>
      </c>
      <c r="I112" s="52">
        <v>1547.7</v>
      </c>
      <c r="J112" s="53">
        <v>1536.15</v>
      </c>
      <c r="K112" s="52">
        <v>1514.205</v>
      </c>
      <c r="L112" s="52">
        <v>1489.95</v>
      </c>
      <c r="M112" s="53">
        <v>1465.6950000000002</v>
      </c>
    </row>
    <row r="113" spans="1:13" ht="12" customHeight="1">
      <c r="A113" s="16" t="e">
        <f>A111+1</f>
        <v>#REF!</v>
      </c>
      <c r="B113" s="11" t="s">
        <v>225</v>
      </c>
      <c r="C113" s="7" t="s">
        <v>229</v>
      </c>
      <c r="D113" s="19" t="s">
        <v>260</v>
      </c>
      <c r="E113" s="52">
        <v>2260</v>
      </c>
      <c r="F113" s="52">
        <v>2150</v>
      </c>
      <c r="G113" s="53">
        <v>2140</v>
      </c>
      <c r="H113" s="52">
        <v>2100</v>
      </c>
      <c r="I113" s="52">
        <v>2080</v>
      </c>
      <c r="J113" s="53"/>
      <c r="K113" s="52"/>
      <c r="L113" s="52"/>
      <c r="M113" s="53"/>
    </row>
    <row r="114" spans="1:13" ht="12" customHeight="1">
      <c r="A114" s="16" t="e">
        <f>A112+1</f>
        <v>#REF!</v>
      </c>
      <c r="B114" s="11" t="s">
        <v>225</v>
      </c>
      <c r="C114" s="7" t="s">
        <v>229</v>
      </c>
      <c r="D114" s="19" t="s">
        <v>179</v>
      </c>
      <c r="E114" s="52">
        <v>2510</v>
      </c>
      <c r="F114" s="52">
        <v>2385</v>
      </c>
      <c r="G114" s="53">
        <v>2380</v>
      </c>
      <c r="H114" s="52">
        <v>2300</v>
      </c>
      <c r="I114" s="52">
        <v>2310</v>
      </c>
      <c r="J114" s="53"/>
      <c r="K114" s="52"/>
      <c r="L114" s="52"/>
      <c r="M114" s="53"/>
    </row>
    <row r="115" spans="1:13" ht="12" customHeight="1">
      <c r="A115" s="16" t="e">
        <f t="shared" si="3"/>
        <v>#REF!</v>
      </c>
      <c r="B115" s="17" t="s">
        <v>239</v>
      </c>
      <c r="C115" s="7" t="s">
        <v>228</v>
      </c>
      <c r="D115" s="18" t="s">
        <v>240</v>
      </c>
      <c r="E115" s="52">
        <v>1167.705</v>
      </c>
      <c r="F115" s="52">
        <v>1133.0549999999998</v>
      </c>
      <c r="G115" s="53">
        <v>1126.125</v>
      </c>
      <c r="H115" s="52">
        <v>1120.35</v>
      </c>
      <c r="I115" s="52">
        <v>1108.8</v>
      </c>
      <c r="J115" s="53">
        <v>1097.25</v>
      </c>
      <c r="K115" s="52">
        <v>1085.7</v>
      </c>
      <c r="L115" s="52">
        <v>1068.375</v>
      </c>
      <c r="M115" s="53">
        <v>1051.05</v>
      </c>
    </row>
    <row r="116" spans="1:13" ht="12" customHeight="1">
      <c r="A116" s="16" t="e">
        <f t="shared" si="3"/>
        <v>#REF!</v>
      </c>
      <c r="B116" s="17" t="s">
        <v>239</v>
      </c>
      <c r="C116" s="7" t="s">
        <v>228</v>
      </c>
      <c r="D116" s="18" t="s">
        <v>243</v>
      </c>
      <c r="E116" s="52">
        <v>1628.55</v>
      </c>
      <c r="F116" s="52">
        <v>1580.04</v>
      </c>
      <c r="G116" s="53">
        <v>1570.8</v>
      </c>
      <c r="H116" s="52">
        <v>1559.25</v>
      </c>
      <c r="I116" s="52">
        <v>1547.7</v>
      </c>
      <c r="J116" s="53">
        <v>1536.15</v>
      </c>
      <c r="K116" s="52">
        <v>1514.205</v>
      </c>
      <c r="L116" s="52">
        <v>1489.95</v>
      </c>
      <c r="M116" s="53">
        <v>1465.6950000000002</v>
      </c>
    </row>
    <row r="117" spans="1:13" ht="12" customHeight="1">
      <c r="A117" s="16" t="e">
        <f t="shared" si="3"/>
        <v>#REF!</v>
      </c>
      <c r="B117" s="7" t="s">
        <v>99</v>
      </c>
      <c r="C117" s="7" t="s">
        <v>228</v>
      </c>
      <c r="D117" s="20" t="s">
        <v>100</v>
      </c>
      <c r="E117" s="52">
        <v>993.3</v>
      </c>
      <c r="F117" s="52">
        <v>964.425</v>
      </c>
      <c r="G117" s="53">
        <v>952.875</v>
      </c>
      <c r="H117" s="52">
        <v>944.79</v>
      </c>
      <c r="I117" s="52">
        <v>935.55</v>
      </c>
      <c r="J117" s="53">
        <v>926.3100000000001</v>
      </c>
      <c r="K117" s="52">
        <v>913.605</v>
      </c>
      <c r="L117" s="52">
        <v>902.0550000000001</v>
      </c>
      <c r="M117" s="53">
        <v>889.35</v>
      </c>
    </row>
    <row r="118" spans="1:13" ht="12" customHeight="1">
      <c r="A118" s="16" t="e">
        <f t="shared" si="3"/>
        <v>#REF!</v>
      </c>
      <c r="B118" s="21" t="s">
        <v>101</v>
      </c>
      <c r="C118" s="7" t="s">
        <v>228</v>
      </c>
      <c r="D118" s="20" t="s">
        <v>102</v>
      </c>
      <c r="E118" s="52">
        <v>1536.15</v>
      </c>
      <c r="F118" s="52">
        <v>1513.05</v>
      </c>
      <c r="G118" s="53">
        <v>1489.95</v>
      </c>
      <c r="H118" s="52">
        <v>1466.85</v>
      </c>
      <c r="I118" s="52">
        <v>1443.75</v>
      </c>
      <c r="J118" s="53">
        <v>1426.425</v>
      </c>
      <c r="K118" s="52">
        <v>1403.325</v>
      </c>
      <c r="L118" s="52">
        <v>1380.225</v>
      </c>
      <c r="M118" s="53">
        <v>1357.125</v>
      </c>
    </row>
    <row r="119" spans="1:16" ht="12" customHeight="1">
      <c r="A119" s="3" t="s">
        <v>189</v>
      </c>
      <c r="B119" s="123" t="s">
        <v>283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43"/>
      <c r="O119" s="42"/>
      <c r="P119" s="42"/>
    </row>
    <row r="120" spans="1:16" ht="41.25" customHeight="1">
      <c r="A120" s="2" t="s">
        <v>190</v>
      </c>
      <c r="B120" s="119" t="s">
        <v>284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43"/>
      <c r="O120" s="42"/>
      <c r="P120" s="42"/>
    </row>
    <row r="121" spans="1:16" ht="12" customHeight="1">
      <c r="A121" s="1" t="s">
        <v>192</v>
      </c>
      <c r="B121" s="45" t="s">
        <v>194</v>
      </c>
      <c r="C121" s="45"/>
      <c r="N121" s="43"/>
      <c r="O121" s="42"/>
      <c r="P121" s="42"/>
    </row>
    <row r="122" spans="1:16" ht="12" customHeight="1">
      <c r="A122" s="2" t="s">
        <v>193</v>
      </c>
      <c r="B122" s="119" t="s">
        <v>191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43"/>
      <c r="O122" s="42"/>
      <c r="P122" s="42"/>
    </row>
    <row r="123" spans="1:16" ht="27.75" customHeight="1">
      <c r="A123" s="2"/>
      <c r="B123" s="119" t="s">
        <v>267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43"/>
      <c r="O123" s="42"/>
      <c r="P123" s="42"/>
    </row>
    <row r="124" spans="1:16" ht="27.75" customHeight="1">
      <c r="A124" s="2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43"/>
      <c r="O124" s="42"/>
      <c r="P124" s="42"/>
    </row>
    <row r="125" spans="1:16" ht="12" customHeight="1">
      <c r="A125" s="2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43"/>
      <c r="O125" s="42"/>
      <c r="P125" s="42"/>
    </row>
    <row r="126" spans="1:16" ht="12" customHeight="1">
      <c r="A126" s="2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43"/>
      <c r="O126" s="42"/>
      <c r="P126" s="42"/>
    </row>
    <row r="127" spans="1:13" ht="12" customHeight="1">
      <c r="A127" s="5"/>
      <c r="B127" s="84" t="s">
        <v>103</v>
      </c>
      <c r="C127" s="85" t="s">
        <v>228</v>
      </c>
      <c r="D127" s="86"/>
      <c r="E127" s="53"/>
      <c r="F127" s="53"/>
      <c r="G127" s="53"/>
      <c r="H127" s="53"/>
      <c r="I127" s="53"/>
      <c r="J127" s="53"/>
      <c r="K127" s="53"/>
      <c r="L127" s="53"/>
      <c r="M127" s="87"/>
    </row>
    <row r="128" spans="1:13" ht="12" customHeight="1">
      <c r="A128" s="16" t="e">
        <f>A118+1</f>
        <v>#REF!</v>
      </c>
      <c r="B128" s="7" t="s">
        <v>104</v>
      </c>
      <c r="C128" s="7" t="s">
        <v>228</v>
      </c>
      <c r="D128" s="7" t="s">
        <v>105</v>
      </c>
      <c r="E128" s="52">
        <v>1085.7</v>
      </c>
      <c r="F128" s="52">
        <v>1062.6</v>
      </c>
      <c r="G128" s="53">
        <v>1051.05</v>
      </c>
      <c r="H128" s="52">
        <v>1039.5</v>
      </c>
      <c r="I128" s="52">
        <v>1027.95</v>
      </c>
      <c r="J128" s="53">
        <v>1016.4</v>
      </c>
      <c r="K128" s="52">
        <v>1004.85</v>
      </c>
      <c r="L128" s="52">
        <v>993.3</v>
      </c>
      <c r="M128" s="53">
        <v>981.75</v>
      </c>
    </row>
    <row r="129" spans="1:13" ht="12" customHeight="1">
      <c r="A129" s="16" t="e">
        <f>A128+1</f>
        <v>#REF!</v>
      </c>
      <c r="B129" s="7" t="s">
        <v>106</v>
      </c>
      <c r="C129" s="7" t="s">
        <v>228</v>
      </c>
      <c r="D129" s="7" t="s">
        <v>107</v>
      </c>
      <c r="E129" s="52">
        <v>1270.5</v>
      </c>
      <c r="F129" s="52">
        <v>1247.4</v>
      </c>
      <c r="G129" s="53">
        <v>1230.075</v>
      </c>
      <c r="H129" s="52">
        <v>1218.525</v>
      </c>
      <c r="I129" s="52">
        <v>1206.975</v>
      </c>
      <c r="J129" s="53">
        <v>1195.425</v>
      </c>
      <c r="K129" s="52">
        <v>1183.875</v>
      </c>
      <c r="L129" s="52">
        <v>1172.325</v>
      </c>
      <c r="M129" s="53">
        <v>1160.775</v>
      </c>
    </row>
    <row r="130" spans="1:13" ht="12" customHeight="1">
      <c r="A130" s="16">
        <v>107</v>
      </c>
      <c r="B130" s="82" t="s">
        <v>245</v>
      </c>
      <c r="C130" s="7"/>
      <c r="D130" s="82" t="s">
        <v>244</v>
      </c>
      <c r="E130" s="52">
        <v>1560.9</v>
      </c>
      <c r="F130" s="52">
        <v>1560.9</v>
      </c>
      <c r="G130" s="53">
        <v>1560.9</v>
      </c>
      <c r="H130" s="52">
        <v>1560.9</v>
      </c>
      <c r="I130" s="52">
        <v>1560.9</v>
      </c>
      <c r="J130" s="53">
        <v>1560.9</v>
      </c>
      <c r="K130" s="52">
        <v>1560.9</v>
      </c>
      <c r="L130" s="52">
        <v>1560.9</v>
      </c>
      <c r="M130" s="53">
        <v>1560.9</v>
      </c>
    </row>
    <row r="131" spans="1:13" ht="12" customHeight="1">
      <c r="A131" s="24"/>
      <c r="B131" s="84" t="s">
        <v>108</v>
      </c>
      <c r="C131" s="85" t="s">
        <v>228</v>
      </c>
      <c r="D131" s="85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1:13" ht="12" customHeight="1">
      <c r="A132" s="5">
        <v>108</v>
      </c>
      <c r="B132" s="7" t="s">
        <v>109</v>
      </c>
      <c r="C132" s="7" t="s">
        <v>228</v>
      </c>
      <c r="D132" s="7" t="s">
        <v>110</v>
      </c>
      <c r="E132" s="52">
        <v>935.55</v>
      </c>
      <c r="F132" s="52">
        <v>912.45</v>
      </c>
      <c r="G132" s="53">
        <v>912.45</v>
      </c>
      <c r="H132" s="52">
        <v>889.35</v>
      </c>
      <c r="I132" s="52">
        <v>877.8</v>
      </c>
      <c r="J132" s="53">
        <v>866.25</v>
      </c>
      <c r="K132" s="52">
        <v>854.7</v>
      </c>
      <c r="L132" s="52">
        <v>843.15</v>
      </c>
      <c r="M132" s="53">
        <v>831.6</v>
      </c>
    </row>
    <row r="133" spans="1:13" ht="12" customHeight="1">
      <c r="A133" s="16">
        <v>109</v>
      </c>
      <c r="B133" s="7" t="s">
        <v>111</v>
      </c>
      <c r="C133" s="7" t="s">
        <v>228</v>
      </c>
      <c r="D133" s="7" t="s">
        <v>112</v>
      </c>
      <c r="E133" s="52">
        <v>854.7</v>
      </c>
      <c r="F133" s="52">
        <v>831.6</v>
      </c>
      <c r="G133" s="53">
        <v>820.05</v>
      </c>
      <c r="H133" s="52">
        <v>808.5</v>
      </c>
      <c r="I133" s="52">
        <v>796.95</v>
      </c>
      <c r="J133" s="53">
        <v>785.4</v>
      </c>
      <c r="K133" s="52">
        <v>773.85</v>
      </c>
      <c r="L133" s="52">
        <v>762.3</v>
      </c>
      <c r="M133" s="53">
        <v>750.75</v>
      </c>
    </row>
    <row r="134" spans="1:13" ht="13.5" customHeight="1">
      <c r="A134" s="5">
        <v>110</v>
      </c>
      <c r="B134" s="7" t="s">
        <v>113</v>
      </c>
      <c r="C134" s="7" t="s">
        <v>228</v>
      </c>
      <c r="D134" s="7" t="s">
        <v>114</v>
      </c>
      <c r="E134" s="52">
        <v>831.6</v>
      </c>
      <c r="F134" s="52">
        <v>808.5</v>
      </c>
      <c r="G134" s="53">
        <v>796.95</v>
      </c>
      <c r="H134" s="52">
        <v>785.4</v>
      </c>
      <c r="I134" s="52">
        <v>773.85</v>
      </c>
      <c r="J134" s="53">
        <v>762.3</v>
      </c>
      <c r="K134" s="52">
        <v>750.75</v>
      </c>
      <c r="L134" s="52">
        <v>739.2</v>
      </c>
      <c r="M134" s="53">
        <v>727.65</v>
      </c>
    </row>
    <row r="135" spans="1:13" ht="13.5" customHeight="1">
      <c r="A135" s="16">
        <v>111</v>
      </c>
      <c r="B135" s="7" t="s">
        <v>115</v>
      </c>
      <c r="C135" s="7" t="s">
        <v>228</v>
      </c>
      <c r="D135" s="7" t="s">
        <v>116</v>
      </c>
      <c r="E135" s="52">
        <v>958.65</v>
      </c>
      <c r="F135" s="52">
        <v>935.55</v>
      </c>
      <c r="G135" s="53">
        <v>924</v>
      </c>
      <c r="H135" s="52">
        <v>912.45</v>
      </c>
      <c r="I135" s="52">
        <v>900.9</v>
      </c>
      <c r="J135" s="53">
        <v>889.35</v>
      </c>
      <c r="K135" s="52">
        <v>877.8</v>
      </c>
      <c r="L135" s="52">
        <v>866.25</v>
      </c>
      <c r="M135" s="53">
        <v>854.7</v>
      </c>
    </row>
    <row r="136" spans="1:13" ht="13.5" customHeight="1">
      <c r="A136" s="5">
        <v>112</v>
      </c>
      <c r="B136" s="7" t="s">
        <v>117</v>
      </c>
      <c r="C136" s="7" t="s">
        <v>228</v>
      </c>
      <c r="D136" s="7" t="s">
        <v>118</v>
      </c>
      <c r="E136" s="52">
        <v>646.8</v>
      </c>
      <c r="F136" s="52">
        <v>646.8</v>
      </c>
      <c r="G136" s="53">
        <v>635.25</v>
      </c>
      <c r="H136" s="52">
        <v>623.7</v>
      </c>
      <c r="I136" s="52">
        <v>612.15</v>
      </c>
      <c r="J136" s="53">
        <v>600.6</v>
      </c>
      <c r="K136" s="52">
        <v>589.05</v>
      </c>
      <c r="L136" s="52">
        <v>577.5</v>
      </c>
      <c r="M136" s="53">
        <v>577.5</v>
      </c>
    </row>
    <row r="137" spans="1:13" ht="13.5" customHeight="1">
      <c r="A137" s="16">
        <v>113</v>
      </c>
      <c r="B137" s="7" t="s">
        <v>117</v>
      </c>
      <c r="C137" s="7" t="s">
        <v>228</v>
      </c>
      <c r="D137" s="7" t="s">
        <v>119</v>
      </c>
      <c r="E137" s="52">
        <v>496.65</v>
      </c>
      <c r="F137" s="52">
        <v>496.65</v>
      </c>
      <c r="G137" s="53">
        <v>496.65</v>
      </c>
      <c r="H137" s="52">
        <v>496.65</v>
      </c>
      <c r="I137" s="52">
        <v>496.65</v>
      </c>
      <c r="J137" s="53">
        <v>496.65</v>
      </c>
      <c r="K137" s="52">
        <v>496.65</v>
      </c>
      <c r="L137" s="52">
        <v>496.65</v>
      </c>
      <c r="M137" s="53">
        <v>496.65</v>
      </c>
    </row>
    <row r="138" spans="1:13" ht="12.75">
      <c r="A138" s="5">
        <v>114</v>
      </c>
      <c r="B138" s="7" t="s">
        <v>117</v>
      </c>
      <c r="C138" s="7" t="s">
        <v>228</v>
      </c>
      <c r="D138" s="7" t="s">
        <v>120</v>
      </c>
      <c r="E138" s="52">
        <v>496.65</v>
      </c>
      <c r="F138" s="52">
        <v>496.65</v>
      </c>
      <c r="G138" s="53">
        <v>496.65</v>
      </c>
      <c r="H138" s="52">
        <v>496.65</v>
      </c>
      <c r="I138" s="52">
        <v>496.65</v>
      </c>
      <c r="J138" s="53">
        <v>496.65</v>
      </c>
      <c r="K138" s="52">
        <v>496.65</v>
      </c>
      <c r="L138" s="52">
        <v>496.65</v>
      </c>
      <c r="M138" s="53">
        <v>496.65</v>
      </c>
    </row>
    <row r="139" spans="1:13" ht="12.75" customHeight="1">
      <c r="A139" s="3" t="s">
        <v>189</v>
      </c>
      <c r="B139" s="123" t="s">
        <v>283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1:13" ht="42" customHeight="1">
      <c r="A140" s="2" t="s">
        <v>190</v>
      </c>
      <c r="B140" s="119" t="s">
        <v>284</v>
      </c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1:3" ht="12.75">
      <c r="A141" s="1" t="s">
        <v>192</v>
      </c>
      <c r="B141" s="45" t="s">
        <v>194</v>
      </c>
      <c r="C141" s="45"/>
    </row>
    <row r="142" spans="1:13" ht="12.75" customHeight="1">
      <c r="A142" s="2" t="s">
        <v>193</v>
      </c>
      <c r="B142" s="119" t="s">
        <v>191</v>
      </c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 ht="12.75" customHeight="1">
      <c r="B143" s="119" t="s">
        <v>267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2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2:12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</row>
    <row r="146" spans="2:3" ht="12.75">
      <c r="B146" s="45"/>
      <c r="C146" s="45"/>
    </row>
    <row r="147" spans="2:12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</sheetData>
  <sheetProtection/>
  <mergeCells count="12">
    <mergeCell ref="B120:M120"/>
    <mergeCell ref="B122:M122"/>
    <mergeCell ref="B1:M1"/>
    <mergeCell ref="B123:M123"/>
    <mergeCell ref="B140:M140"/>
    <mergeCell ref="B142:M142"/>
    <mergeCell ref="B143:M143"/>
    <mergeCell ref="K3:M3"/>
    <mergeCell ref="E3:G3"/>
    <mergeCell ref="H3:J3"/>
    <mergeCell ref="B139:M139"/>
    <mergeCell ref="B119:M119"/>
  </mergeCells>
  <hyperlinks>
    <hyperlink ref="G2" r:id="rId1" display="http://www.stulchik.biz/"/>
  </hyperlinks>
  <printOptions/>
  <pageMargins left="0.2362204724409449" right="0.31496062992125984" top="0.15748031496062992" bottom="0.15748031496062992" header="0.15748031496062992" footer="0.15748031496062992"/>
  <pageSetup fitToHeight="3" fitToWidth="1" horizontalDpi="600" verticalDpi="600" orientation="landscape" paperSize="9" scale="78" r:id="rId2"/>
  <headerFooter scaleWithDoc="0" alignWithMargins="0">
    <oddHeader>&amp;C     
&amp;R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zoomScalePageLayoutView="0" workbookViewId="0" topLeftCell="C1">
      <pane ySplit="2" topLeftCell="A24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0.12890625" style="0" customWidth="1"/>
    <col min="2" max="2" width="65.50390625" style="0" customWidth="1"/>
    <col min="3" max="3" width="10.50390625" style="0" customWidth="1"/>
    <col min="4" max="4" width="20.625" style="0" customWidth="1"/>
    <col min="5" max="13" width="9.875" style="0" customWidth="1"/>
  </cols>
  <sheetData>
    <row r="1" spans="1:13" ht="12" customHeight="1">
      <c r="A1" s="46" t="s">
        <v>0</v>
      </c>
      <c r="B1" s="25" t="s">
        <v>1</v>
      </c>
      <c r="C1" s="25" t="s">
        <v>226</v>
      </c>
      <c r="D1" s="25" t="s">
        <v>2</v>
      </c>
      <c r="E1" s="121" t="s">
        <v>3</v>
      </c>
      <c r="F1" s="121"/>
      <c r="G1" s="122"/>
      <c r="H1" s="120" t="s">
        <v>4</v>
      </c>
      <c r="I1" s="121"/>
      <c r="J1" s="122"/>
      <c r="K1" s="120" t="s">
        <v>5</v>
      </c>
      <c r="L1" s="121"/>
      <c r="M1" s="122"/>
    </row>
    <row r="2" spans="1:13" ht="12" customHeight="1">
      <c r="A2" s="27"/>
      <c r="B2" s="28" t="s">
        <v>6</v>
      </c>
      <c r="C2" s="30" t="s">
        <v>227</v>
      </c>
      <c r="D2" s="29"/>
      <c r="E2" s="26" t="s">
        <v>137</v>
      </c>
      <c r="F2" s="26" t="s">
        <v>138</v>
      </c>
      <c r="G2" s="26" t="s">
        <v>129</v>
      </c>
      <c r="H2" s="26" t="s">
        <v>130</v>
      </c>
      <c r="I2" s="26" t="s">
        <v>139</v>
      </c>
      <c r="J2" s="26" t="s">
        <v>131</v>
      </c>
      <c r="K2" s="26" t="s">
        <v>132</v>
      </c>
      <c r="L2" s="26" t="s">
        <v>133</v>
      </c>
      <c r="M2" s="26" t="s">
        <v>134</v>
      </c>
    </row>
    <row r="3" spans="1:13" s="41" customFormat="1" ht="12" customHeight="1">
      <c r="A3" s="6">
        <v>1</v>
      </c>
      <c r="B3" s="7" t="s">
        <v>7</v>
      </c>
      <c r="C3" s="7" t="s">
        <v>228</v>
      </c>
      <c r="D3" s="7" t="s">
        <v>8</v>
      </c>
      <c r="E3" s="52">
        <v>1072.5</v>
      </c>
      <c r="F3" s="52">
        <v>1045</v>
      </c>
      <c r="G3" s="53">
        <v>1034</v>
      </c>
      <c r="H3" s="52">
        <v>1017.5</v>
      </c>
      <c r="I3" s="52">
        <v>1006.5</v>
      </c>
      <c r="J3" s="53">
        <v>990</v>
      </c>
      <c r="K3" s="52">
        <v>979</v>
      </c>
      <c r="L3" s="52">
        <v>963.6</v>
      </c>
      <c r="M3" s="53">
        <v>952.6</v>
      </c>
    </row>
    <row r="4" spans="1:13" s="41" customFormat="1" ht="12" customHeight="1">
      <c r="A4" s="8">
        <v>2</v>
      </c>
      <c r="B4" s="7" t="s">
        <v>9</v>
      </c>
      <c r="C4" s="7" t="s">
        <v>228</v>
      </c>
      <c r="D4" s="7" t="s">
        <v>10</v>
      </c>
      <c r="E4" s="52">
        <v>502.7</v>
      </c>
      <c r="F4" s="52">
        <v>491.7</v>
      </c>
      <c r="G4" s="53">
        <v>484</v>
      </c>
      <c r="H4" s="52">
        <v>484</v>
      </c>
      <c r="I4" s="52">
        <v>473</v>
      </c>
      <c r="J4" s="53">
        <v>464.2</v>
      </c>
      <c r="K4" s="52">
        <v>457.6</v>
      </c>
      <c r="L4" s="52">
        <v>451</v>
      </c>
      <c r="M4" s="53">
        <v>440</v>
      </c>
    </row>
    <row r="5" spans="1:13" s="41" customFormat="1" ht="12" customHeight="1">
      <c r="A5" s="8">
        <v>3</v>
      </c>
      <c r="B5" s="7" t="s">
        <v>11</v>
      </c>
      <c r="C5" s="7" t="s">
        <v>228</v>
      </c>
      <c r="D5" s="7" t="s">
        <v>12</v>
      </c>
      <c r="E5" s="52">
        <v>880</v>
      </c>
      <c r="F5" s="52">
        <v>869</v>
      </c>
      <c r="G5" s="53">
        <v>862.4</v>
      </c>
      <c r="H5" s="52">
        <v>855.8</v>
      </c>
      <c r="I5" s="52">
        <v>849.2</v>
      </c>
      <c r="J5" s="53">
        <v>841.5</v>
      </c>
      <c r="K5" s="52">
        <v>836</v>
      </c>
      <c r="L5" s="52">
        <v>828.3</v>
      </c>
      <c r="M5" s="53">
        <v>821.7</v>
      </c>
    </row>
    <row r="6" spans="1:13" s="41" customFormat="1" ht="12" customHeight="1">
      <c r="A6" s="8">
        <v>4</v>
      </c>
      <c r="B6" s="7" t="s">
        <v>13</v>
      </c>
      <c r="C6" s="7" t="s">
        <v>228</v>
      </c>
      <c r="D6" s="7" t="s">
        <v>14</v>
      </c>
      <c r="E6" s="52">
        <v>629.2</v>
      </c>
      <c r="F6" s="52">
        <v>627</v>
      </c>
      <c r="G6" s="53">
        <v>623.7</v>
      </c>
      <c r="H6" s="52">
        <v>605</v>
      </c>
      <c r="I6" s="52">
        <v>598.4</v>
      </c>
      <c r="J6" s="53">
        <v>590.7</v>
      </c>
      <c r="K6" s="52">
        <v>583</v>
      </c>
      <c r="L6" s="52">
        <v>575.3</v>
      </c>
      <c r="M6" s="53">
        <v>566.5</v>
      </c>
    </row>
    <row r="7" spans="1:13" s="41" customFormat="1" ht="12" customHeight="1">
      <c r="A7" s="8">
        <v>5</v>
      </c>
      <c r="B7" s="7" t="s">
        <v>15</v>
      </c>
      <c r="C7" s="7" t="s">
        <v>228</v>
      </c>
      <c r="D7" s="7" t="s">
        <v>16</v>
      </c>
      <c r="E7" s="52">
        <v>1039.5</v>
      </c>
      <c r="F7" s="52">
        <v>1034</v>
      </c>
      <c r="G7" s="53">
        <v>1028.5</v>
      </c>
      <c r="H7" s="52">
        <v>1017.5</v>
      </c>
      <c r="I7" s="52">
        <v>1009.8</v>
      </c>
      <c r="J7" s="53">
        <v>1003.2</v>
      </c>
      <c r="K7" s="52">
        <v>995.5</v>
      </c>
      <c r="L7" s="52">
        <v>987.8</v>
      </c>
      <c r="M7" s="53">
        <v>979</v>
      </c>
    </row>
    <row r="8" spans="1:13" s="41" customFormat="1" ht="12" customHeight="1">
      <c r="A8" s="8">
        <v>6</v>
      </c>
      <c r="B8" s="7" t="s">
        <v>17</v>
      </c>
      <c r="C8" s="7" t="s">
        <v>228</v>
      </c>
      <c r="D8" s="7" t="s">
        <v>18</v>
      </c>
      <c r="E8" s="52">
        <v>654.5</v>
      </c>
      <c r="F8" s="52">
        <v>644.6</v>
      </c>
      <c r="G8" s="53">
        <v>638</v>
      </c>
      <c r="H8" s="52">
        <v>629.2</v>
      </c>
      <c r="I8" s="52">
        <v>621.5</v>
      </c>
      <c r="J8" s="53">
        <v>613.8</v>
      </c>
      <c r="K8" s="52">
        <v>605</v>
      </c>
      <c r="L8" s="52">
        <v>598.4</v>
      </c>
      <c r="M8" s="53">
        <v>588.5</v>
      </c>
    </row>
    <row r="9" spans="1:13" s="41" customFormat="1" ht="12" customHeight="1">
      <c r="A9" s="8">
        <v>7</v>
      </c>
      <c r="B9" s="7" t="s">
        <v>151</v>
      </c>
      <c r="C9" s="7" t="s">
        <v>228</v>
      </c>
      <c r="D9" s="7" t="s">
        <v>156</v>
      </c>
      <c r="E9" s="52">
        <v>588.5</v>
      </c>
      <c r="F9" s="52">
        <v>588.5</v>
      </c>
      <c r="G9" s="53">
        <v>588.5</v>
      </c>
      <c r="H9" s="52">
        <v>588.5</v>
      </c>
      <c r="I9" s="52">
        <v>588.5</v>
      </c>
      <c r="J9" s="53">
        <v>588.5</v>
      </c>
      <c r="K9" s="52">
        <v>588.5</v>
      </c>
      <c r="L9" s="52">
        <v>588.5</v>
      </c>
      <c r="M9" s="53">
        <v>588.5</v>
      </c>
    </row>
    <row r="10" spans="1:13" s="41" customFormat="1" ht="12" customHeight="1">
      <c r="A10" s="8">
        <v>8</v>
      </c>
      <c r="B10" s="7" t="s">
        <v>151</v>
      </c>
      <c r="C10" s="7" t="s">
        <v>228</v>
      </c>
      <c r="D10" s="7" t="s">
        <v>152</v>
      </c>
      <c r="E10" s="52">
        <v>1063.7</v>
      </c>
      <c r="F10" s="52">
        <v>1063.7</v>
      </c>
      <c r="G10" s="53">
        <v>1063.7</v>
      </c>
      <c r="H10" s="52">
        <v>1063.7</v>
      </c>
      <c r="I10" s="52">
        <v>1063.7</v>
      </c>
      <c r="J10" s="53">
        <v>1063.7</v>
      </c>
      <c r="K10" s="52">
        <v>1063.7</v>
      </c>
      <c r="L10" s="52">
        <v>1063.7</v>
      </c>
      <c r="M10" s="53">
        <v>1063.7</v>
      </c>
    </row>
    <row r="11" spans="1:13" s="41" customFormat="1" ht="12" customHeight="1">
      <c r="A11" s="8">
        <v>9</v>
      </c>
      <c r="B11" s="7" t="s">
        <v>19</v>
      </c>
      <c r="C11" s="7" t="s">
        <v>228</v>
      </c>
      <c r="D11" s="7" t="s">
        <v>20</v>
      </c>
      <c r="E11" s="52">
        <v>1105.5</v>
      </c>
      <c r="F11" s="52">
        <v>1078</v>
      </c>
      <c r="G11" s="53">
        <v>1064.8</v>
      </c>
      <c r="H11" s="52">
        <v>1050.5</v>
      </c>
      <c r="I11" s="52">
        <v>1034</v>
      </c>
      <c r="J11" s="53">
        <v>1019.7</v>
      </c>
      <c r="K11" s="52">
        <v>1003.2</v>
      </c>
      <c r="L11" s="52">
        <v>987.8</v>
      </c>
      <c r="M11" s="53">
        <v>973.5</v>
      </c>
    </row>
    <row r="12" spans="1:13" s="41" customFormat="1" ht="12" customHeight="1">
      <c r="A12" s="8">
        <v>10</v>
      </c>
      <c r="B12" s="7" t="s">
        <v>21</v>
      </c>
      <c r="C12" s="7" t="s">
        <v>228</v>
      </c>
      <c r="D12" s="7" t="s">
        <v>22</v>
      </c>
      <c r="E12" s="52">
        <v>1001</v>
      </c>
      <c r="F12" s="52">
        <v>979</v>
      </c>
      <c r="G12" s="53">
        <v>965.8</v>
      </c>
      <c r="H12" s="52">
        <v>954.8</v>
      </c>
      <c r="I12" s="52">
        <v>943.8</v>
      </c>
      <c r="J12" s="53">
        <v>932.8</v>
      </c>
      <c r="K12" s="52">
        <v>921.8</v>
      </c>
      <c r="L12" s="52">
        <v>909.7</v>
      </c>
      <c r="M12" s="53">
        <v>886.6</v>
      </c>
    </row>
    <row r="13" spans="1:13" s="41" customFormat="1" ht="12" customHeight="1">
      <c r="A13" s="8">
        <v>11</v>
      </c>
      <c r="B13" s="7" t="s">
        <v>23</v>
      </c>
      <c r="C13" s="7" t="s">
        <v>228</v>
      </c>
      <c r="D13" s="7" t="s">
        <v>24</v>
      </c>
      <c r="E13" s="52">
        <v>1485</v>
      </c>
      <c r="F13" s="52">
        <v>1474</v>
      </c>
      <c r="G13" s="53">
        <v>1452</v>
      </c>
      <c r="H13" s="52">
        <v>1430</v>
      </c>
      <c r="I13" s="52">
        <v>1408</v>
      </c>
      <c r="J13" s="53">
        <v>1372.8</v>
      </c>
      <c r="K13" s="52">
        <v>1361.8</v>
      </c>
      <c r="L13" s="52">
        <v>1342</v>
      </c>
      <c r="M13" s="53">
        <v>1336.5</v>
      </c>
    </row>
    <row r="14" spans="1:13" s="41" customFormat="1" ht="12" customHeight="1">
      <c r="A14" s="8">
        <v>12</v>
      </c>
      <c r="B14" s="7" t="s">
        <v>201</v>
      </c>
      <c r="C14" s="7" t="s">
        <v>229</v>
      </c>
      <c r="D14" s="7" t="s">
        <v>142</v>
      </c>
      <c r="E14" s="52">
        <v>1688.5</v>
      </c>
      <c r="F14" s="52">
        <v>1666.5</v>
      </c>
      <c r="G14" s="53">
        <v>1639</v>
      </c>
      <c r="H14" s="52">
        <v>1617</v>
      </c>
      <c r="I14" s="52">
        <v>1595</v>
      </c>
      <c r="J14" s="53">
        <v>1573</v>
      </c>
      <c r="K14" s="52">
        <v>1551</v>
      </c>
      <c r="L14" s="52">
        <v>1529</v>
      </c>
      <c r="M14" s="53">
        <v>1507</v>
      </c>
    </row>
    <row r="15" spans="1:13" s="41" customFormat="1" ht="12" customHeight="1">
      <c r="A15" s="8">
        <v>13</v>
      </c>
      <c r="B15" s="7" t="s">
        <v>202</v>
      </c>
      <c r="C15" s="7" t="s">
        <v>229</v>
      </c>
      <c r="D15" s="7" t="s">
        <v>143</v>
      </c>
      <c r="E15" s="52">
        <v>2068</v>
      </c>
      <c r="F15" s="52">
        <v>2046</v>
      </c>
      <c r="G15" s="53">
        <v>2024</v>
      </c>
      <c r="H15" s="52">
        <v>2002</v>
      </c>
      <c r="I15" s="52">
        <v>1980</v>
      </c>
      <c r="J15" s="53">
        <v>1958</v>
      </c>
      <c r="K15" s="52">
        <v>1936</v>
      </c>
      <c r="L15" s="52">
        <v>1914</v>
      </c>
      <c r="M15" s="53">
        <v>1886.5</v>
      </c>
    </row>
    <row r="16" spans="1:13" s="41" customFormat="1" ht="12" customHeight="1">
      <c r="A16" s="8">
        <v>14</v>
      </c>
      <c r="B16" s="7" t="s">
        <v>25</v>
      </c>
      <c r="C16" s="7" t="s">
        <v>228</v>
      </c>
      <c r="D16" s="7" t="s">
        <v>26</v>
      </c>
      <c r="E16" s="52">
        <v>1562</v>
      </c>
      <c r="F16" s="52">
        <v>1540</v>
      </c>
      <c r="G16" s="53">
        <v>1518</v>
      </c>
      <c r="H16" s="52">
        <v>1496</v>
      </c>
      <c r="I16" s="52">
        <v>1474</v>
      </c>
      <c r="J16" s="53">
        <v>1446.5</v>
      </c>
      <c r="K16" s="52">
        <v>1424.5</v>
      </c>
      <c r="L16" s="52">
        <v>1402.5</v>
      </c>
      <c r="M16" s="53">
        <v>1375</v>
      </c>
    </row>
    <row r="17" spans="1:13" s="41" customFormat="1" ht="12" customHeight="1">
      <c r="A17" s="8">
        <v>15</v>
      </c>
      <c r="B17" s="7" t="s">
        <v>27</v>
      </c>
      <c r="C17" s="7" t="s">
        <v>228</v>
      </c>
      <c r="D17" s="7" t="s">
        <v>28</v>
      </c>
      <c r="E17" s="52">
        <v>1875.5</v>
      </c>
      <c r="F17" s="52">
        <v>1853.5</v>
      </c>
      <c r="G17" s="53">
        <v>1831.5</v>
      </c>
      <c r="H17" s="52">
        <v>1809.5</v>
      </c>
      <c r="I17" s="52">
        <v>1782</v>
      </c>
      <c r="J17" s="53">
        <v>1760</v>
      </c>
      <c r="K17" s="52">
        <v>1738</v>
      </c>
      <c r="L17" s="52">
        <v>1716</v>
      </c>
      <c r="M17" s="53">
        <v>1700.6</v>
      </c>
    </row>
    <row r="18" spans="1:13" s="41" customFormat="1" ht="12" customHeight="1">
      <c r="A18" s="8">
        <v>16</v>
      </c>
      <c r="B18" s="7" t="s">
        <v>153</v>
      </c>
      <c r="C18" s="7" t="s">
        <v>228</v>
      </c>
      <c r="D18" s="7" t="s">
        <v>154</v>
      </c>
      <c r="E18" s="52">
        <v>880</v>
      </c>
      <c r="F18" s="52">
        <v>880</v>
      </c>
      <c r="G18" s="53">
        <v>880</v>
      </c>
      <c r="H18" s="52">
        <v>880</v>
      </c>
      <c r="I18" s="52">
        <v>880</v>
      </c>
      <c r="J18" s="53">
        <v>880</v>
      </c>
      <c r="K18" s="52">
        <v>880</v>
      </c>
      <c r="L18" s="52">
        <v>880</v>
      </c>
      <c r="M18" s="53">
        <v>880</v>
      </c>
    </row>
    <row r="19" spans="1:13" s="41" customFormat="1" ht="12" customHeight="1">
      <c r="A19" s="8">
        <v>17</v>
      </c>
      <c r="B19" s="7" t="s">
        <v>153</v>
      </c>
      <c r="C19" s="7" t="s">
        <v>228</v>
      </c>
      <c r="D19" s="7" t="s">
        <v>155</v>
      </c>
      <c r="E19" s="52">
        <v>1397</v>
      </c>
      <c r="F19" s="52">
        <v>1397</v>
      </c>
      <c r="G19" s="53">
        <v>1397</v>
      </c>
      <c r="H19" s="52">
        <v>1397</v>
      </c>
      <c r="I19" s="52">
        <v>1397</v>
      </c>
      <c r="J19" s="53">
        <v>1397</v>
      </c>
      <c r="K19" s="52">
        <v>1397</v>
      </c>
      <c r="L19" s="52">
        <v>1397</v>
      </c>
      <c r="M19" s="53">
        <v>1397</v>
      </c>
    </row>
    <row r="20" spans="1:13" s="41" customFormat="1" ht="12" customHeight="1">
      <c r="A20" s="8">
        <v>18</v>
      </c>
      <c r="B20" s="7" t="s">
        <v>29</v>
      </c>
      <c r="C20" s="7" t="s">
        <v>228</v>
      </c>
      <c r="D20" s="7" t="s">
        <v>30</v>
      </c>
      <c r="E20" s="52">
        <v>990</v>
      </c>
      <c r="F20" s="52">
        <v>968</v>
      </c>
      <c r="G20" s="53">
        <v>957</v>
      </c>
      <c r="H20" s="52">
        <v>951.5</v>
      </c>
      <c r="I20" s="52">
        <v>943.8</v>
      </c>
      <c r="J20" s="53">
        <v>935</v>
      </c>
      <c r="K20" s="52">
        <v>929.5</v>
      </c>
      <c r="L20" s="52">
        <v>918.5</v>
      </c>
      <c r="M20" s="53">
        <v>909.7</v>
      </c>
    </row>
    <row r="21" spans="1:13" s="41" customFormat="1" ht="12" customHeight="1">
      <c r="A21" s="8">
        <v>19</v>
      </c>
      <c r="B21" s="7" t="s">
        <v>31</v>
      </c>
      <c r="C21" s="7" t="s">
        <v>228</v>
      </c>
      <c r="D21" s="7" t="s">
        <v>32</v>
      </c>
      <c r="E21" s="52">
        <v>1474</v>
      </c>
      <c r="F21" s="52">
        <v>1452</v>
      </c>
      <c r="G21" s="53">
        <v>1446.5</v>
      </c>
      <c r="H21" s="52">
        <v>1436.6</v>
      </c>
      <c r="I21" s="52">
        <v>1430</v>
      </c>
      <c r="J21" s="53">
        <v>1422.3</v>
      </c>
      <c r="K21" s="52">
        <v>1413.5</v>
      </c>
      <c r="L21" s="52">
        <v>1402.5</v>
      </c>
      <c r="M21" s="53">
        <v>1397</v>
      </c>
    </row>
    <row r="22" spans="1:13" s="41" customFormat="1" ht="12" customHeight="1">
      <c r="A22" s="8">
        <v>20</v>
      </c>
      <c r="B22" s="7" t="s">
        <v>33</v>
      </c>
      <c r="C22" s="7" t="s">
        <v>228</v>
      </c>
      <c r="D22" s="7" t="s">
        <v>34</v>
      </c>
      <c r="E22" s="52">
        <v>1001</v>
      </c>
      <c r="F22" s="52">
        <v>979</v>
      </c>
      <c r="G22" s="53">
        <v>971.3</v>
      </c>
      <c r="H22" s="52">
        <v>964.7</v>
      </c>
      <c r="I22" s="52">
        <v>957</v>
      </c>
      <c r="J22" s="53">
        <v>951.5</v>
      </c>
      <c r="K22" s="52">
        <v>943.8</v>
      </c>
      <c r="L22" s="52">
        <v>938.3</v>
      </c>
      <c r="M22" s="53">
        <v>931.7</v>
      </c>
    </row>
    <row r="23" spans="1:13" s="41" customFormat="1" ht="12" customHeight="1">
      <c r="A23" s="8">
        <v>21</v>
      </c>
      <c r="B23" s="7" t="s">
        <v>35</v>
      </c>
      <c r="C23" s="7" t="s">
        <v>228</v>
      </c>
      <c r="D23" s="7" t="s">
        <v>36</v>
      </c>
      <c r="E23" s="52">
        <v>1683</v>
      </c>
      <c r="F23" s="52">
        <v>1672</v>
      </c>
      <c r="G23" s="53">
        <v>1661</v>
      </c>
      <c r="H23" s="52">
        <v>1639</v>
      </c>
      <c r="I23" s="52">
        <v>1617</v>
      </c>
      <c r="J23" s="53">
        <v>1589.5</v>
      </c>
      <c r="K23" s="52">
        <v>1567.5</v>
      </c>
      <c r="L23" s="52">
        <v>1545.5</v>
      </c>
      <c r="M23" s="53">
        <v>1523.5</v>
      </c>
    </row>
    <row r="24" spans="1:13" s="41" customFormat="1" ht="12" customHeight="1">
      <c r="A24" s="8">
        <v>22</v>
      </c>
      <c r="B24" s="7" t="s">
        <v>37</v>
      </c>
      <c r="C24" s="7" t="s">
        <v>228</v>
      </c>
      <c r="D24" s="7" t="s">
        <v>38</v>
      </c>
      <c r="E24" s="52">
        <v>1056</v>
      </c>
      <c r="F24" s="52">
        <v>1045</v>
      </c>
      <c r="G24" s="53">
        <v>1037.3</v>
      </c>
      <c r="H24" s="52">
        <v>1028.5</v>
      </c>
      <c r="I24" s="52">
        <v>1020.8</v>
      </c>
      <c r="J24" s="53">
        <v>1012</v>
      </c>
      <c r="K24" s="52">
        <v>1006.5</v>
      </c>
      <c r="L24" s="52">
        <v>995.5</v>
      </c>
      <c r="M24" s="53">
        <v>990</v>
      </c>
    </row>
    <row r="25" spans="1:13" s="41" customFormat="1" ht="12" customHeight="1">
      <c r="A25" s="8">
        <v>23</v>
      </c>
      <c r="B25" s="7" t="s">
        <v>31</v>
      </c>
      <c r="C25" s="7" t="s">
        <v>228</v>
      </c>
      <c r="D25" s="7" t="s">
        <v>39</v>
      </c>
      <c r="E25" s="52">
        <v>1683</v>
      </c>
      <c r="F25" s="52">
        <v>1672</v>
      </c>
      <c r="G25" s="53">
        <v>1661</v>
      </c>
      <c r="H25" s="52">
        <v>1639</v>
      </c>
      <c r="I25" s="52">
        <v>1617</v>
      </c>
      <c r="J25" s="53">
        <v>1595</v>
      </c>
      <c r="K25" s="52">
        <v>1567.5</v>
      </c>
      <c r="L25" s="52">
        <v>1545.5</v>
      </c>
      <c r="M25" s="53">
        <v>1523.5</v>
      </c>
    </row>
    <row r="26" spans="1:13" s="41" customFormat="1" ht="12" customHeight="1">
      <c r="A26" s="8">
        <v>24</v>
      </c>
      <c r="B26" s="7" t="s">
        <v>40</v>
      </c>
      <c r="C26" s="7" t="s">
        <v>228</v>
      </c>
      <c r="D26" s="7" t="s">
        <v>41</v>
      </c>
      <c r="E26" s="52">
        <v>533.5</v>
      </c>
      <c r="F26" s="52">
        <v>506</v>
      </c>
      <c r="G26" s="53">
        <v>500.5</v>
      </c>
      <c r="H26" s="52">
        <v>495</v>
      </c>
      <c r="I26" s="52">
        <v>486.2</v>
      </c>
      <c r="J26" s="53">
        <v>478.5</v>
      </c>
      <c r="K26" s="52">
        <v>469.7</v>
      </c>
      <c r="L26" s="52">
        <v>462</v>
      </c>
      <c r="M26" s="53">
        <v>453.2</v>
      </c>
    </row>
    <row r="27" spans="1:13" s="41" customFormat="1" ht="12" customHeight="1">
      <c r="A27" s="8">
        <v>25</v>
      </c>
      <c r="B27" s="7" t="s">
        <v>42</v>
      </c>
      <c r="C27" s="7" t="s">
        <v>228</v>
      </c>
      <c r="D27" s="7" t="s">
        <v>43</v>
      </c>
      <c r="E27" s="52">
        <v>533.5</v>
      </c>
      <c r="F27" s="52">
        <v>506</v>
      </c>
      <c r="G27" s="53">
        <v>500.5</v>
      </c>
      <c r="H27" s="52">
        <v>495</v>
      </c>
      <c r="I27" s="52">
        <v>486.2</v>
      </c>
      <c r="J27" s="53">
        <v>478.5</v>
      </c>
      <c r="K27" s="52">
        <v>469.7</v>
      </c>
      <c r="L27" s="52">
        <v>462</v>
      </c>
      <c r="M27" s="53">
        <v>453.2</v>
      </c>
    </row>
    <row r="28" spans="1:13" s="41" customFormat="1" ht="12" customHeight="1">
      <c r="A28" s="8">
        <v>26</v>
      </c>
      <c r="B28" s="7" t="s">
        <v>44</v>
      </c>
      <c r="C28" s="7" t="s">
        <v>228</v>
      </c>
      <c r="D28" s="7" t="s">
        <v>45</v>
      </c>
      <c r="E28" s="52">
        <v>561</v>
      </c>
      <c r="F28" s="52">
        <v>555.5</v>
      </c>
      <c r="G28" s="53">
        <v>550</v>
      </c>
      <c r="H28" s="52">
        <v>542.3</v>
      </c>
      <c r="I28" s="52">
        <v>535.7</v>
      </c>
      <c r="J28" s="53">
        <v>531.3</v>
      </c>
      <c r="K28" s="52">
        <v>519.2</v>
      </c>
      <c r="L28" s="52">
        <v>514.8</v>
      </c>
      <c r="M28" s="53">
        <v>509.3</v>
      </c>
    </row>
    <row r="29" spans="1:13" s="41" customFormat="1" ht="12" customHeight="1">
      <c r="A29" s="8">
        <v>27</v>
      </c>
      <c r="B29" s="7" t="s">
        <v>145</v>
      </c>
      <c r="C29" s="7" t="s">
        <v>229</v>
      </c>
      <c r="D29" s="7" t="s">
        <v>144</v>
      </c>
      <c r="E29" s="52">
        <v>2403.5</v>
      </c>
      <c r="F29" s="52">
        <v>2403.5</v>
      </c>
      <c r="G29" s="53">
        <v>2403.5</v>
      </c>
      <c r="H29" s="52">
        <v>2403.5</v>
      </c>
      <c r="I29" s="52">
        <v>2403.5</v>
      </c>
      <c r="J29" s="53">
        <v>2403.5</v>
      </c>
      <c r="K29" s="52">
        <v>2403.5</v>
      </c>
      <c r="L29" s="52">
        <v>2403.5</v>
      </c>
      <c r="M29" s="53">
        <v>2403.5</v>
      </c>
    </row>
    <row r="30" spans="1:13" s="41" customFormat="1" ht="12" customHeight="1">
      <c r="A30" s="8">
        <v>28</v>
      </c>
      <c r="B30" s="7" t="s">
        <v>250</v>
      </c>
      <c r="C30" s="7" t="s">
        <v>228</v>
      </c>
      <c r="D30" s="7" t="s">
        <v>251</v>
      </c>
      <c r="E30" s="52">
        <v>2750</v>
      </c>
      <c r="F30" s="52">
        <v>2750</v>
      </c>
      <c r="G30" s="53">
        <v>2750</v>
      </c>
      <c r="H30" s="52">
        <v>2750</v>
      </c>
      <c r="I30" s="52">
        <v>2750</v>
      </c>
      <c r="J30" s="53">
        <v>2750</v>
      </c>
      <c r="K30" s="52">
        <v>2750</v>
      </c>
      <c r="L30" s="52">
        <v>2750</v>
      </c>
      <c r="M30" s="53">
        <v>2750</v>
      </c>
    </row>
    <row r="31" spans="1:13" s="41" customFormat="1" ht="12" customHeight="1">
      <c r="A31" s="8">
        <v>28</v>
      </c>
      <c r="B31" s="7" t="s">
        <v>232</v>
      </c>
      <c r="C31" s="7" t="s">
        <v>228</v>
      </c>
      <c r="D31" s="7" t="s">
        <v>231</v>
      </c>
      <c r="E31" s="52">
        <v>2535.5</v>
      </c>
      <c r="F31" s="52">
        <v>2535.5</v>
      </c>
      <c r="G31" s="53">
        <v>2535.5</v>
      </c>
      <c r="H31" s="52">
        <v>2535.5</v>
      </c>
      <c r="I31" s="52">
        <v>2535.5</v>
      </c>
      <c r="J31" s="53">
        <v>2535.5</v>
      </c>
      <c r="K31" s="52">
        <v>2535.5</v>
      </c>
      <c r="L31" s="52">
        <v>2535.5</v>
      </c>
      <c r="M31" s="53">
        <v>2535.5</v>
      </c>
    </row>
    <row r="32" spans="1:13" s="41" customFormat="1" ht="12" customHeight="1">
      <c r="A32" s="8">
        <v>29</v>
      </c>
      <c r="B32" s="7" t="s">
        <v>46</v>
      </c>
      <c r="C32" s="7" t="s">
        <v>228</v>
      </c>
      <c r="D32" s="7" t="s">
        <v>47</v>
      </c>
      <c r="E32" s="52">
        <v>566.5</v>
      </c>
      <c r="F32" s="52">
        <v>556.6</v>
      </c>
      <c r="G32" s="53">
        <v>546.7</v>
      </c>
      <c r="H32" s="52">
        <v>536.8</v>
      </c>
      <c r="I32" s="52">
        <v>524.7</v>
      </c>
      <c r="J32" s="53">
        <v>517</v>
      </c>
      <c r="K32" s="52">
        <v>506</v>
      </c>
      <c r="L32" s="52">
        <v>497.2</v>
      </c>
      <c r="M32" s="53">
        <v>489.5</v>
      </c>
    </row>
    <row r="33" spans="1:13" s="78" customFormat="1" ht="12" customHeight="1">
      <c r="A33" s="74">
        <v>30</v>
      </c>
      <c r="B33" s="75" t="s">
        <v>126</v>
      </c>
      <c r="C33" s="75" t="s">
        <v>229</v>
      </c>
      <c r="D33" s="75" t="s">
        <v>127</v>
      </c>
      <c r="E33" s="76">
        <v>1886.5</v>
      </c>
      <c r="F33" s="76">
        <v>1886.5</v>
      </c>
      <c r="G33" s="77">
        <v>1886.5</v>
      </c>
      <c r="H33" s="76">
        <v>1886.5</v>
      </c>
      <c r="I33" s="76">
        <v>1886.5</v>
      </c>
      <c r="J33" s="77">
        <v>1886.5</v>
      </c>
      <c r="K33" s="76">
        <v>1886.5</v>
      </c>
      <c r="L33" s="76">
        <v>1886.5</v>
      </c>
      <c r="M33" s="77">
        <v>1886.5</v>
      </c>
    </row>
    <row r="34" spans="1:13" s="78" customFormat="1" ht="12" customHeight="1">
      <c r="A34" s="74">
        <v>31</v>
      </c>
      <c r="B34" s="75" t="s">
        <v>233</v>
      </c>
      <c r="C34" s="75" t="s">
        <v>228</v>
      </c>
      <c r="D34" s="75" t="s">
        <v>234</v>
      </c>
      <c r="E34" s="76">
        <v>2018.5</v>
      </c>
      <c r="F34" s="76">
        <v>2018.5</v>
      </c>
      <c r="G34" s="77">
        <v>2018.5</v>
      </c>
      <c r="H34" s="76">
        <v>2018.5</v>
      </c>
      <c r="I34" s="76">
        <v>2018.5</v>
      </c>
      <c r="J34" s="77">
        <v>2018.5</v>
      </c>
      <c r="K34" s="76">
        <v>2018.5</v>
      </c>
      <c r="L34" s="76">
        <v>2018.5</v>
      </c>
      <c r="M34" s="77">
        <v>2018.5</v>
      </c>
    </row>
    <row r="35" spans="1:13" s="78" customFormat="1" ht="12" customHeight="1">
      <c r="A35" s="74">
        <v>31</v>
      </c>
      <c r="B35" s="75" t="s">
        <v>128</v>
      </c>
      <c r="C35" s="75" t="s">
        <v>229</v>
      </c>
      <c r="D35" s="75" t="s">
        <v>230</v>
      </c>
      <c r="E35" s="76">
        <v>2343</v>
      </c>
      <c r="F35" s="76">
        <v>2343</v>
      </c>
      <c r="G35" s="77">
        <v>2343</v>
      </c>
      <c r="H35" s="76">
        <v>2343</v>
      </c>
      <c r="I35" s="76">
        <v>2343</v>
      </c>
      <c r="J35" s="77">
        <v>2343</v>
      </c>
      <c r="K35" s="76">
        <v>2343</v>
      </c>
      <c r="L35" s="76">
        <v>2343</v>
      </c>
      <c r="M35" s="77">
        <v>2343</v>
      </c>
    </row>
    <row r="36" spans="1:13" s="41" customFormat="1" ht="12" customHeight="1">
      <c r="A36" s="8">
        <v>32</v>
      </c>
      <c r="B36" s="9" t="s">
        <v>48</v>
      </c>
      <c r="C36" s="7" t="s">
        <v>228</v>
      </c>
      <c r="D36" s="9" t="s">
        <v>49</v>
      </c>
      <c r="E36" s="52">
        <v>475.2</v>
      </c>
      <c r="F36" s="52">
        <v>468.6</v>
      </c>
      <c r="G36" s="53">
        <v>462</v>
      </c>
      <c r="H36" s="52">
        <v>456.5</v>
      </c>
      <c r="I36" s="52">
        <v>448.8</v>
      </c>
      <c r="J36" s="53">
        <v>442.2</v>
      </c>
      <c r="K36" s="52">
        <v>435.6</v>
      </c>
      <c r="L36" s="52">
        <v>429</v>
      </c>
      <c r="M36" s="53">
        <v>423.5</v>
      </c>
    </row>
    <row r="37" spans="1:13" s="41" customFormat="1" ht="12" customHeight="1">
      <c r="A37" s="8">
        <v>33</v>
      </c>
      <c r="B37" s="10" t="s">
        <v>203</v>
      </c>
      <c r="C37" s="7" t="s">
        <v>229</v>
      </c>
      <c r="D37" s="9" t="s">
        <v>174</v>
      </c>
      <c r="E37" s="52">
        <v>1111</v>
      </c>
      <c r="F37" s="52">
        <v>1111</v>
      </c>
      <c r="G37" s="53">
        <v>1111</v>
      </c>
      <c r="H37" s="52">
        <v>1111</v>
      </c>
      <c r="I37" s="52">
        <v>1111</v>
      </c>
      <c r="J37" s="53">
        <v>1111</v>
      </c>
      <c r="K37" s="52">
        <v>1111</v>
      </c>
      <c r="L37" s="52">
        <v>1111</v>
      </c>
      <c r="M37" s="53">
        <v>1111</v>
      </c>
    </row>
    <row r="38" spans="1:13" s="41" customFormat="1" ht="12" customHeight="1">
      <c r="A38" s="8">
        <v>34</v>
      </c>
      <c r="B38" s="11" t="s">
        <v>204</v>
      </c>
      <c r="C38" s="7" t="s">
        <v>229</v>
      </c>
      <c r="D38" s="12" t="s">
        <v>176</v>
      </c>
      <c r="E38" s="52">
        <v>1903</v>
      </c>
      <c r="F38" s="52">
        <v>1903</v>
      </c>
      <c r="G38" s="53">
        <v>1903</v>
      </c>
      <c r="H38" s="52">
        <v>1903</v>
      </c>
      <c r="I38" s="52">
        <v>1903</v>
      </c>
      <c r="J38" s="53">
        <v>1903</v>
      </c>
      <c r="K38" s="52">
        <v>1903</v>
      </c>
      <c r="L38" s="52">
        <v>1903</v>
      </c>
      <c r="M38" s="53">
        <v>1903</v>
      </c>
    </row>
    <row r="39" spans="1:13" s="41" customFormat="1" ht="12" customHeight="1">
      <c r="A39" s="8">
        <v>35</v>
      </c>
      <c r="B39" s="13" t="s">
        <v>205</v>
      </c>
      <c r="C39" s="7" t="s">
        <v>229</v>
      </c>
      <c r="D39" s="13" t="s">
        <v>136</v>
      </c>
      <c r="E39" s="52">
        <v>1782</v>
      </c>
      <c r="F39" s="52">
        <v>1782</v>
      </c>
      <c r="G39" s="53">
        <v>1782</v>
      </c>
      <c r="H39" s="52">
        <v>1782</v>
      </c>
      <c r="I39" s="52">
        <v>1782</v>
      </c>
      <c r="J39" s="53">
        <v>1782</v>
      </c>
      <c r="K39" s="52">
        <v>1782</v>
      </c>
      <c r="L39" s="52">
        <v>1782</v>
      </c>
      <c r="M39" s="53">
        <v>1782</v>
      </c>
    </row>
    <row r="40" spans="1:13" s="41" customFormat="1" ht="12" customHeight="1">
      <c r="A40" s="8">
        <v>36</v>
      </c>
      <c r="B40" s="13" t="s">
        <v>206</v>
      </c>
      <c r="C40" s="7" t="s">
        <v>229</v>
      </c>
      <c r="D40" s="13" t="s">
        <v>182</v>
      </c>
      <c r="E40" s="52">
        <v>2024</v>
      </c>
      <c r="F40" s="52">
        <v>2024</v>
      </c>
      <c r="G40" s="53">
        <v>2024</v>
      </c>
      <c r="H40" s="52">
        <v>2024</v>
      </c>
      <c r="I40" s="52">
        <v>2024</v>
      </c>
      <c r="J40" s="53">
        <v>2024</v>
      </c>
      <c r="K40" s="52">
        <v>2024</v>
      </c>
      <c r="L40" s="52">
        <v>2024</v>
      </c>
      <c r="M40" s="53">
        <v>2024</v>
      </c>
    </row>
    <row r="41" spans="1:13" s="41" customFormat="1" ht="12" customHeight="1">
      <c r="A41" s="8">
        <v>37</v>
      </c>
      <c r="B41" s="7" t="s">
        <v>50</v>
      </c>
      <c r="C41" s="7" t="s">
        <v>228</v>
      </c>
      <c r="D41" s="7" t="s">
        <v>51</v>
      </c>
      <c r="E41" s="52">
        <v>841.5</v>
      </c>
      <c r="F41" s="52">
        <v>833.8</v>
      </c>
      <c r="G41" s="53">
        <v>827.2</v>
      </c>
      <c r="H41" s="52">
        <v>819.5</v>
      </c>
      <c r="I41" s="52">
        <v>814</v>
      </c>
      <c r="J41" s="53">
        <v>806.3</v>
      </c>
      <c r="K41" s="52">
        <v>797.5</v>
      </c>
      <c r="L41" s="52">
        <v>792</v>
      </c>
      <c r="M41" s="53">
        <v>786.5</v>
      </c>
    </row>
    <row r="42" spans="1:13" s="64" customFormat="1" ht="12" customHeight="1">
      <c r="A42" s="60">
        <v>38</v>
      </c>
      <c r="B42" s="61" t="s">
        <v>261</v>
      </c>
      <c r="C42" s="61" t="s">
        <v>229</v>
      </c>
      <c r="D42" s="61" t="s">
        <v>157</v>
      </c>
      <c r="E42" s="62">
        <v>1912</v>
      </c>
      <c r="F42" s="62">
        <v>1816</v>
      </c>
      <c r="G42" s="63">
        <v>1800</v>
      </c>
      <c r="H42" s="62">
        <v>1775</v>
      </c>
      <c r="I42" s="62">
        <v>1759</v>
      </c>
      <c r="J42" s="63">
        <v>1755</v>
      </c>
      <c r="K42" s="62">
        <v>1750</v>
      </c>
      <c r="L42" s="62">
        <v>1745</v>
      </c>
      <c r="M42" s="63">
        <v>1740</v>
      </c>
    </row>
    <row r="43" spans="1:13" s="64" customFormat="1" ht="12" customHeight="1">
      <c r="A43" s="60">
        <v>37</v>
      </c>
      <c r="B43" s="65" t="s">
        <v>262</v>
      </c>
      <c r="C43" s="61" t="s">
        <v>229</v>
      </c>
      <c r="D43" s="66" t="s">
        <v>253</v>
      </c>
      <c r="E43" s="62">
        <v>2062</v>
      </c>
      <c r="F43" s="62">
        <v>1959</v>
      </c>
      <c r="G43" s="63">
        <v>1940</v>
      </c>
      <c r="H43" s="62">
        <v>1910</v>
      </c>
      <c r="I43" s="62">
        <v>1897</v>
      </c>
      <c r="J43" s="63"/>
      <c r="K43" s="62"/>
      <c r="L43" s="62"/>
      <c r="M43" s="63"/>
    </row>
    <row r="44" spans="1:13" s="64" customFormat="1" ht="12" customHeight="1">
      <c r="A44" s="60">
        <v>38</v>
      </c>
      <c r="B44" s="65" t="s">
        <v>263</v>
      </c>
      <c r="C44" s="61" t="s">
        <v>229</v>
      </c>
      <c r="D44" s="66" t="s">
        <v>254</v>
      </c>
      <c r="E44" s="62">
        <v>2262</v>
      </c>
      <c r="F44" s="62">
        <v>2148</v>
      </c>
      <c r="G44" s="63">
        <v>2130</v>
      </c>
      <c r="H44" s="62">
        <v>2100</v>
      </c>
      <c r="I44" s="62">
        <v>1897</v>
      </c>
      <c r="J44" s="63"/>
      <c r="K44" s="62"/>
      <c r="L44" s="62"/>
      <c r="M44" s="63"/>
    </row>
    <row r="45" spans="1:13" s="64" customFormat="1" ht="12" customHeight="1">
      <c r="A45" s="60">
        <v>37</v>
      </c>
      <c r="B45" s="65" t="s">
        <v>262</v>
      </c>
      <c r="C45" s="61" t="s">
        <v>229</v>
      </c>
      <c r="D45" s="66" t="s">
        <v>255</v>
      </c>
      <c r="E45" s="62">
        <v>2262</v>
      </c>
      <c r="F45" s="62">
        <v>2148</v>
      </c>
      <c r="G45" s="63">
        <v>2140</v>
      </c>
      <c r="H45" s="62">
        <v>2100</v>
      </c>
      <c r="I45" s="62">
        <v>2081</v>
      </c>
      <c r="J45" s="63"/>
      <c r="K45" s="62"/>
      <c r="L45" s="62"/>
      <c r="M45" s="63"/>
    </row>
    <row r="46" spans="1:13" s="64" customFormat="1" ht="12" customHeight="1">
      <c r="A46" s="60">
        <v>38</v>
      </c>
      <c r="B46" s="65" t="s">
        <v>263</v>
      </c>
      <c r="C46" s="61" t="s">
        <v>229</v>
      </c>
      <c r="D46" s="66" t="s">
        <v>256</v>
      </c>
      <c r="E46" s="62">
        <v>2462</v>
      </c>
      <c r="F46" s="62">
        <v>2339</v>
      </c>
      <c r="G46" s="63">
        <v>2330</v>
      </c>
      <c r="H46" s="62">
        <v>2300</v>
      </c>
      <c r="I46" s="62">
        <v>2265</v>
      </c>
      <c r="J46" s="63"/>
      <c r="K46" s="62"/>
      <c r="L46" s="62"/>
      <c r="M46" s="63"/>
    </row>
    <row r="47" spans="1:13" s="64" customFormat="1" ht="12" customHeight="1">
      <c r="A47" s="60">
        <v>39</v>
      </c>
      <c r="B47" s="65" t="s">
        <v>262</v>
      </c>
      <c r="C47" s="61" t="s">
        <v>229</v>
      </c>
      <c r="D47" s="66" t="s">
        <v>257</v>
      </c>
      <c r="E47" s="62">
        <v>2062</v>
      </c>
      <c r="F47" s="62">
        <v>1959</v>
      </c>
      <c r="G47" s="63">
        <v>1950</v>
      </c>
      <c r="H47" s="62">
        <v>1900</v>
      </c>
      <c r="I47" s="62">
        <v>1897</v>
      </c>
      <c r="J47" s="63"/>
      <c r="K47" s="62"/>
      <c r="L47" s="62"/>
      <c r="M47" s="63"/>
    </row>
    <row r="48" spans="1:13" s="64" customFormat="1" ht="12" customHeight="1">
      <c r="A48" s="60">
        <v>40</v>
      </c>
      <c r="B48" s="65" t="s">
        <v>263</v>
      </c>
      <c r="C48" s="61" t="s">
        <v>229</v>
      </c>
      <c r="D48" s="66" t="s">
        <v>258</v>
      </c>
      <c r="E48" s="62">
        <v>2262</v>
      </c>
      <c r="F48" s="62">
        <v>2148</v>
      </c>
      <c r="G48" s="63">
        <v>2140</v>
      </c>
      <c r="H48" s="62">
        <v>2100</v>
      </c>
      <c r="I48" s="62">
        <v>2081</v>
      </c>
      <c r="J48" s="63"/>
      <c r="K48" s="62"/>
      <c r="L48" s="62"/>
      <c r="M48" s="63"/>
    </row>
    <row r="49" spans="1:13" s="64" customFormat="1" ht="12" customHeight="1">
      <c r="A49" s="60">
        <v>39</v>
      </c>
      <c r="B49" s="65" t="s">
        <v>262</v>
      </c>
      <c r="C49" s="61" t="s">
        <v>229</v>
      </c>
      <c r="D49" s="66" t="s">
        <v>175</v>
      </c>
      <c r="E49" s="62">
        <v>2262</v>
      </c>
      <c r="F49" s="62">
        <v>2148</v>
      </c>
      <c r="G49" s="63">
        <v>2140</v>
      </c>
      <c r="H49" s="62">
        <v>2100</v>
      </c>
      <c r="I49" s="62">
        <v>2081</v>
      </c>
      <c r="J49" s="63"/>
      <c r="K49" s="62"/>
      <c r="L49" s="62"/>
      <c r="M49" s="63"/>
    </row>
    <row r="50" spans="1:13" s="64" customFormat="1" ht="12" customHeight="1">
      <c r="A50" s="60">
        <v>40</v>
      </c>
      <c r="B50" s="65" t="s">
        <v>263</v>
      </c>
      <c r="C50" s="61" t="s">
        <v>229</v>
      </c>
      <c r="D50" s="66" t="s">
        <v>186</v>
      </c>
      <c r="E50" s="62">
        <v>2462</v>
      </c>
      <c r="F50" s="62">
        <v>2339</v>
      </c>
      <c r="G50" s="63">
        <v>2330</v>
      </c>
      <c r="H50" s="62">
        <v>2300</v>
      </c>
      <c r="I50" s="62">
        <v>2265</v>
      </c>
      <c r="J50" s="63"/>
      <c r="K50" s="62"/>
      <c r="L50" s="62"/>
      <c r="M50" s="63"/>
    </row>
    <row r="51" spans="1:13" s="41" customFormat="1" ht="12" customHeight="1">
      <c r="A51" s="8">
        <v>41</v>
      </c>
      <c r="B51" s="7" t="s">
        <v>52</v>
      </c>
      <c r="C51" s="7" t="s">
        <v>228</v>
      </c>
      <c r="D51" s="7" t="s">
        <v>53</v>
      </c>
      <c r="E51" s="52">
        <v>968</v>
      </c>
      <c r="F51" s="52">
        <v>946</v>
      </c>
      <c r="G51" s="53">
        <v>935</v>
      </c>
      <c r="H51" s="52">
        <v>924</v>
      </c>
      <c r="I51" s="52">
        <v>913</v>
      </c>
      <c r="J51" s="53">
        <v>902</v>
      </c>
      <c r="K51" s="52">
        <v>891</v>
      </c>
      <c r="L51" s="52">
        <v>880</v>
      </c>
      <c r="M51" s="53">
        <v>869</v>
      </c>
    </row>
    <row r="52" spans="1:13" s="41" customFormat="1" ht="12" customHeight="1">
      <c r="A52" s="8">
        <v>42</v>
      </c>
      <c r="B52" s="7" t="s">
        <v>54</v>
      </c>
      <c r="C52" s="7" t="s">
        <v>228</v>
      </c>
      <c r="D52" s="7" t="s">
        <v>55</v>
      </c>
      <c r="E52" s="52">
        <v>1496</v>
      </c>
      <c r="F52" s="52">
        <v>1474</v>
      </c>
      <c r="G52" s="53">
        <v>1452</v>
      </c>
      <c r="H52" s="52">
        <v>1430</v>
      </c>
      <c r="I52" s="52">
        <v>1408</v>
      </c>
      <c r="J52" s="53">
        <v>1386</v>
      </c>
      <c r="K52" s="52">
        <v>1364</v>
      </c>
      <c r="L52" s="52">
        <v>1342</v>
      </c>
      <c r="M52" s="53">
        <v>1331</v>
      </c>
    </row>
    <row r="53" spans="1:13" s="78" customFormat="1" ht="12" customHeight="1">
      <c r="A53" s="74">
        <v>43</v>
      </c>
      <c r="B53" s="75" t="s">
        <v>268</v>
      </c>
      <c r="C53" s="75" t="s">
        <v>229</v>
      </c>
      <c r="D53" s="75" t="s">
        <v>135</v>
      </c>
      <c r="E53" s="76">
        <v>1683</v>
      </c>
      <c r="F53" s="76">
        <v>1683</v>
      </c>
      <c r="G53" s="77">
        <v>1683</v>
      </c>
      <c r="H53" s="76">
        <v>1578.5</v>
      </c>
      <c r="I53" s="76">
        <v>1578.5</v>
      </c>
      <c r="J53" s="77">
        <v>1578.5</v>
      </c>
      <c r="K53" s="76">
        <v>1474</v>
      </c>
      <c r="L53" s="76">
        <v>1474</v>
      </c>
      <c r="M53" s="77">
        <v>1474</v>
      </c>
    </row>
    <row r="54" spans="1:13" s="78" customFormat="1" ht="12" customHeight="1">
      <c r="A54" s="74">
        <v>44</v>
      </c>
      <c r="B54" s="75" t="s">
        <v>269</v>
      </c>
      <c r="C54" s="75" t="s">
        <v>229</v>
      </c>
      <c r="D54" s="75" t="s">
        <v>183</v>
      </c>
      <c r="E54" s="76">
        <v>1870</v>
      </c>
      <c r="F54" s="76">
        <v>1870</v>
      </c>
      <c r="G54" s="77">
        <v>1870</v>
      </c>
      <c r="H54" s="76">
        <v>1760</v>
      </c>
      <c r="I54" s="76">
        <v>1760</v>
      </c>
      <c r="J54" s="77">
        <v>1760</v>
      </c>
      <c r="K54" s="76">
        <v>1650</v>
      </c>
      <c r="L54" s="76">
        <v>1650</v>
      </c>
      <c r="M54" s="77">
        <v>1650</v>
      </c>
    </row>
    <row r="55" spans="1:13" s="78" customFormat="1" ht="12" customHeight="1">
      <c r="A55" s="74">
        <v>45</v>
      </c>
      <c r="B55" s="75" t="s">
        <v>270</v>
      </c>
      <c r="C55" s="75" t="s">
        <v>229</v>
      </c>
      <c r="D55" s="75" t="s">
        <v>162</v>
      </c>
      <c r="E55" s="76">
        <v>1903</v>
      </c>
      <c r="F55" s="76">
        <v>1903</v>
      </c>
      <c r="G55" s="77">
        <v>1903</v>
      </c>
      <c r="H55" s="76">
        <v>1809.5</v>
      </c>
      <c r="I55" s="76">
        <v>1809.5</v>
      </c>
      <c r="J55" s="77">
        <v>1809.5</v>
      </c>
      <c r="K55" s="76">
        <v>1705</v>
      </c>
      <c r="L55" s="76">
        <v>1705</v>
      </c>
      <c r="M55" s="77">
        <v>1705</v>
      </c>
    </row>
    <row r="56" spans="1:13" s="78" customFormat="1" ht="12" customHeight="1">
      <c r="A56" s="79">
        <v>46</v>
      </c>
      <c r="B56" s="75" t="s">
        <v>270</v>
      </c>
      <c r="C56" s="75" t="s">
        <v>229</v>
      </c>
      <c r="D56" s="75" t="s">
        <v>184</v>
      </c>
      <c r="E56" s="76">
        <v>2112</v>
      </c>
      <c r="F56" s="76">
        <v>2112</v>
      </c>
      <c r="G56" s="77">
        <v>2112</v>
      </c>
      <c r="H56" s="76">
        <v>2002</v>
      </c>
      <c r="I56" s="76">
        <v>2002</v>
      </c>
      <c r="J56" s="77">
        <v>2002</v>
      </c>
      <c r="K56" s="76">
        <v>1892</v>
      </c>
      <c r="L56" s="76">
        <v>1892</v>
      </c>
      <c r="M56" s="77">
        <v>1892</v>
      </c>
    </row>
    <row r="57" spans="1:13" s="78" customFormat="1" ht="12" customHeight="1">
      <c r="A57" s="79">
        <v>47</v>
      </c>
      <c r="B57" s="75" t="s">
        <v>271</v>
      </c>
      <c r="C57" s="75" t="s">
        <v>229</v>
      </c>
      <c r="D57" s="75" t="s">
        <v>121</v>
      </c>
      <c r="E57" s="76">
        <v>1600</v>
      </c>
      <c r="F57" s="76">
        <v>1600</v>
      </c>
      <c r="G57" s="77">
        <v>1600</v>
      </c>
      <c r="H57" s="76">
        <v>1485</v>
      </c>
      <c r="I57" s="76">
        <v>1485</v>
      </c>
      <c r="J57" s="77">
        <v>1485</v>
      </c>
      <c r="K57" s="76">
        <v>1400</v>
      </c>
      <c r="L57" s="76">
        <v>1400</v>
      </c>
      <c r="M57" s="77">
        <v>1400</v>
      </c>
    </row>
    <row r="58" spans="1:13" s="78" customFormat="1" ht="12" customHeight="1">
      <c r="A58" s="79">
        <v>48</v>
      </c>
      <c r="B58" s="75" t="s">
        <v>272</v>
      </c>
      <c r="C58" s="75" t="s">
        <v>229</v>
      </c>
      <c r="D58" s="75" t="s">
        <v>122</v>
      </c>
      <c r="E58" s="76">
        <v>1800</v>
      </c>
      <c r="F58" s="76">
        <v>1800</v>
      </c>
      <c r="G58" s="77">
        <v>1800</v>
      </c>
      <c r="H58" s="76">
        <v>1680</v>
      </c>
      <c r="I58" s="76">
        <v>1680</v>
      </c>
      <c r="J58" s="77">
        <v>1680</v>
      </c>
      <c r="K58" s="76">
        <v>1600</v>
      </c>
      <c r="L58" s="76">
        <v>1600</v>
      </c>
      <c r="M58" s="77">
        <v>1600</v>
      </c>
    </row>
    <row r="59" spans="1:16" s="78" customFormat="1" ht="12" customHeight="1">
      <c r="A59" s="79">
        <v>49</v>
      </c>
      <c r="B59" s="75" t="s">
        <v>273</v>
      </c>
      <c r="C59" s="75" t="s">
        <v>229</v>
      </c>
      <c r="D59" s="75" t="s">
        <v>123</v>
      </c>
      <c r="E59" s="76">
        <v>1600</v>
      </c>
      <c r="F59" s="76">
        <v>1600</v>
      </c>
      <c r="G59" s="77">
        <v>1600</v>
      </c>
      <c r="H59" s="76">
        <v>1485</v>
      </c>
      <c r="I59" s="76">
        <v>1485</v>
      </c>
      <c r="J59" s="77">
        <v>1485</v>
      </c>
      <c r="K59" s="76">
        <v>1400</v>
      </c>
      <c r="L59" s="76">
        <v>1400</v>
      </c>
      <c r="M59" s="77">
        <v>1400</v>
      </c>
      <c r="N59" s="80"/>
      <c r="O59" s="80"/>
      <c r="P59" s="80"/>
    </row>
    <row r="60" spans="1:16" s="78" customFormat="1" ht="12" customHeight="1">
      <c r="A60" s="79">
        <v>50</v>
      </c>
      <c r="B60" s="75" t="s">
        <v>274</v>
      </c>
      <c r="C60" s="75" t="s">
        <v>229</v>
      </c>
      <c r="D60" s="75" t="s">
        <v>124</v>
      </c>
      <c r="E60" s="76">
        <v>1800</v>
      </c>
      <c r="F60" s="76">
        <v>1800</v>
      </c>
      <c r="G60" s="77">
        <v>1800</v>
      </c>
      <c r="H60" s="76">
        <v>1680</v>
      </c>
      <c r="I60" s="76">
        <v>1680</v>
      </c>
      <c r="J60" s="77">
        <v>1680</v>
      </c>
      <c r="K60" s="76">
        <v>1600</v>
      </c>
      <c r="L60" s="76">
        <v>1600</v>
      </c>
      <c r="M60" s="77">
        <v>1600</v>
      </c>
      <c r="N60" s="81"/>
      <c r="O60" s="80"/>
      <c r="P60" s="80"/>
    </row>
    <row r="61" spans="1:16" s="78" customFormat="1" ht="12" customHeight="1">
      <c r="A61" s="79">
        <v>51</v>
      </c>
      <c r="B61" s="75" t="s">
        <v>275</v>
      </c>
      <c r="C61" s="75" t="s">
        <v>229</v>
      </c>
      <c r="D61" s="75" t="s">
        <v>163</v>
      </c>
      <c r="E61" s="76">
        <v>1837</v>
      </c>
      <c r="F61" s="76">
        <v>1837</v>
      </c>
      <c r="G61" s="77">
        <v>1837</v>
      </c>
      <c r="H61" s="76">
        <v>1705</v>
      </c>
      <c r="I61" s="76">
        <v>1705</v>
      </c>
      <c r="J61" s="77">
        <v>1705</v>
      </c>
      <c r="K61" s="76">
        <v>1628</v>
      </c>
      <c r="L61" s="76">
        <v>1628</v>
      </c>
      <c r="M61" s="77">
        <v>1628</v>
      </c>
      <c r="N61" s="81"/>
      <c r="O61" s="80"/>
      <c r="P61" s="80"/>
    </row>
    <row r="62" spans="1:16" s="78" customFormat="1" ht="12" customHeight="1">
      <c r="A62" s="79">
        <v>52</v>
      </c>
      <c r="B62" s="75" t="s">
        <v>276</v>
      </c>
      <c r="C62" s="75" t="s">
        <v>229</v>
      </c>
      <c r="D62" s="75" t="s">
        <v>185</v>
      </c>
      <c r="E62" s="76">
        <v>2035</v>
      </c>
      <c r="F62" s="76">
        <v>2035</v>
      </c>
      <c r="G62" s="77">
        <v>2035</v>
      </c>
      <c r="H62" s="76">
        <v>1914</v>
      </c>
      <c r="I62" s="76">
        <v>1914</v>
      </c>
      <c r="J62" s="77">
        <v>1914</v>
      </c>
      <c r="K62" s="76">
        <v>1837</v>
      </c>
      <c r="L62" s="76">
        <v>1837</v>
      </c>
      <c r="M62" s="77">
        <v>1837</v>
      </c>
      <c r="N62" s="81"/>
      <c r="O62" s="80"/>
      <c r="P62" s="80"/>
    </row>
    <row r="63" spans="1:16" s="41" customFormat="1" ht="12" customHeight="1">
      <c r="A63" s="6">
        <v>53</v>
      </c>
      <c r="B63" s="7" t="s">
        <v>56</v>
      </c>
      <c r="C63" s="7" t="s">
        <v>228</v>
      </c>
      <c r="D63" s="7" t="s">
        <v>57</v>
      </c>
      <c r="E63" s="52">
        <v>1001</v>
      </c>
      <c r="F63" s="52">
        <v>979</v>
      </c>
      <c r="G63" s="53">
        <v>968</v>
      </c>
      <c r="H63" s="52">
        <v>959.2</v>
      </c>
      <c r="I63" s="52">
        <v>949.3</v>
      </c>
      <c r="J63" s="53">
        <v>939.4</v>
      </c>
      <c r="K63" s="52">
        <v>929.5</v>
      </c>
      <c r="L63" s="52">
        <v>920.7</v>
      </c>
      <c r="M63" s="53">
        <v>909.7</v>
      </c>
      <c r="N63" s="43"/>
      <c r="O63" s="42"/>
      <c r="P63" s="42"/>
    </row>
    <row r="64" spans="1:16" s="41" customFormat="1" ht="12" customHeight="1">
      <c r="A64" s="6">
        <v>54</v>
      </c>
      <c r="B64" s="7" t="s">
        <v>56</v>
      </c>
      <c r="C64" s="7" t="s">
        <v>228</v>
      </c>
      <c r="D64" s="7" t="s">
        <v>188</v>
      </c>
      <c r="E64" s="52">
        <v>1518</v>
      </c>
      <c r="F64" s="52">
        <v>1496</v>
      </c>
      <c r="G64" s="53">
        <v>1474</v>
      </c>
      <c r="H64" s="52">
        <v>1452</v>
      </c>
      <c r="I64" s="52">
        <v>1430</v>
      </c>
      <c r="J64" s="53">
        <v>1408</v>
      </c>
      <c r="K64" s="52">
        <v>1386</v>
      </c>
      <c r="L64" s="52">
        <v>1364</v>
      </c>
      <c r="M64" s="53">
        <v>1325.5</v>
      </c>
      <c r="N64" s="43"/>
      <c r="O64" s="42"/>
      <c r="P64" s="42"/>
    </row>
    <row r="65" spans="1:16" s="41" customFormat="1" ht="12" customHeight="1">
      <c r="A65" s="14">
        <v>55</v>
      </c>
      <c r="B65" s="7" t="s">
        <v>58</v>
      </c>
      <c r="C65" s="7" t="s">
        <v>228</v>
      </c>
      <c r="D65" s="7" t="s">
        <v>59</v>
      </c>
      <c r="E65" s="52">
        <v>1127.5</v>
      </c>
      <c r="F65" s="52">
        <v>1122</v>
      </c>
      <c r="G65" s="53">
        <v>1116.5</v>
      </c>
      <c r="H65" s="52">
        <v>1105.5</v>
      </c>
      <c r="I65" s="52">
        <v>1094.5</v>
      </c>
      <c r="J65" s="53">
        <v>1083.5</v>
      </c>
      <c r="K65" s="52">
        <v>1072.5</v>
      </c>
      <c r="L65" s="52">
        <v>1061.5</v>
      </c>
      <c r="M65" s="53">
        <v>1045</v>
      </c>
      <c r="N65" s="43"/>
      <c r="O65" s="42"/>
      <c r="P65" s="42"/>
    </row>
    <row r="66" spans="1:16" s="41" customFormat="1" ht="12" customHeight="1">
      <c r="A66" s="3" t="s">
        <v>189</v>
      </c>
      <c r="B66" s="123" t="s">
        <v>247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43"/>
      <c r="O66" s="42"/>
      <c r="P66" s="42"/>
    </row>
    <row r="67" spans="1:16" s="41" customFormat="1" ht="27" customHeight="1">
      <c r="A67" s="2" t="s">
        <v>190</v>
      </c>
      <c r="B67" s="119" t="s">
        <v>248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43"/>
      <c r="O67" s="42"/>
      <c r="P67" s="42"/>
    </row>
    <row r="68" spans="1:16" s="41" customFormat="1" ht="12" customHeight="1">
      <c r="A68" s="1" t="s">
        <v>192</v>
      </c>
      <c r="B68" s="45" t="s">
        <v>194</v>
      </c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3"/>
      <c r="O68" s="42"/>
      <c r="P68" s="42"/>
    </row>
    <row r="69" spans="1:16" s="41" customFormat="1" ht="12" customHeight="1">
      <c r="A69" s="2" t="s">
        <v>193</v>
      </c>
      <c r="B69" s="119" t="s">
        <v>191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43"/>
      <c r="O69" s="42"/>
      <c r="P69" s="42"/>
    </row>
    <row r="70" spans="1:16" s="41" customFormat="1" ht="12" customHeight="1">
      <c r="A70" s="2"/>
      <c r="B70" s="124" t="s">
        <v>267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43"/>
      <c r="O70" s="42"/>
      <c r="P70" s="42"/>
    </row>
    <row r="71" spans="1:16" s="41" customFormat="1" ht="12" customHeight="1">
      <c r="A71" s="2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43"/>
      <c r="O71" s="42"/>
      <c r="P71" s="42"/>
    </row>
    <row r="72" spans="1:16" s="41" customFormat="1" ht="12" customHeight="1">
      <c r="A72" s="58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43"/>
      <c r="O72" s="42"/>
      <c r="P72" s="42"/>
    </row>
    <row r="73" spans="1:16" s="41" customFormat="1" ht="12" customHeight="1">
      <c r="A73" s="57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43"/>
      <c r="O73" s="42"/>
      <c r="P73" s="42"/>
    </row>
    <row r="74" spans="1:13" ht="12" customHeight="1">
      <c r="A74" s="26"/>
      <c r="B74" s="28" t="s">
        <v>6</v>
      </c>
      <c r="C74" s="28" t="s">
        <v>227</v>
      </c>
      <c r="D74" s="29"/>
      <c r="E74" s="26" t="s">
        <v>137</v>
      </c>
      <c r="F74" s="26" t="s">
        <v>138</v>
      </c>
      <c r="G74" s="26" t="s">
        <v>129</v>
      </c>
      <c r="H74" s="26" t="s">
        <v>130</v>
      </c>
      <c r="I74" s="26" t="s">
        <v>139</v>
      </c>
      <c r="J74" s="26" t="s">
        <v>131</v>
      </c>
      <c r="K74" s="26" t="s">
        <v>132</v>
      </c>
      <c r="L74" s="26" t="s">
        <v>133</v>
      </c>
      <c r="M74" s="26" t="s">
        <v>134</v>
      </c>
    </row>
    <row r="75" spans="1:16" s="41" customFormat="1" ht="12" customHeight="1">
      <c r="A75" s="6">
        <v>56</v>
      </c>
      <c r="B75" s="7" t="s">
        <v>58</v>
      </c>
      <c r="C75" s="7" t="s">
        <v>228</v>
      </c>
      <c r="D75" s="7" t="s">
        <v>60</v>
      </c>
      <c r="E75" s="52">
        <v>1661</v>
      </c>
      <c r="F75" s="52">
        <v>1639</v>
      </c>
      <c r="G75" s="53">
        <v>1617</v>
      </c>
      <c r="H75" s="52">
        <v>1589.5</v>
      </c>
      <c r="I75" s="52">
        <v>1567.5</v>
      </c>
      <c r="J75" s="53">
        <v>1545.5</v>
      </c>
      <c r="K75" s="52">
        <v>1523.5</v>
      </c>
      <c r="L75" s="52">
        <v>1496</v>
      </c>
      <c r="M75" s="53">
        <v>1474</v>
      </c>
      <c r="N75" s="43"/>
      <c r="O75" s="42"/>
      <c r="P75" s="42"/>
    </row>
    <row r="76" spans="1:16" s="41" customFormat="1" ht="12" customHeight="1">
      <c r="A76" s="6">
        <v>57</v>
      </c>
      <c r="B76" s="7" t="s">
        <v>166</v>
      </c>
      <c r="C76" s="7" t="s">
        <v>228</v>
      </c>
      <c r="D76" s="7" t="s">
        <v>164</v>
      </c>
      <c r="E76" s="52">
        <v>1353</v>
      </c>
      <c r="F76" s="52">
        <v>1353</v>
      </c>
      <c r="G76" s="53">
        <v>1342</v>
      </c>
      <c r="H76" s="52">
        <v>1331</v>
      </c>
      <c r="I76" s="52">
        <v>1320</v>
      </c>
      <c r="J76" s="53">
        <v>1309</v>
      </c>
      <c r="K76" s="52">
        <v>1298</v>
      </c>
      <c r="L76" s="52">
        <v>1287</v>
      </c>
      <c r="M76" s="53">
        <v>1276</v>
      </c>
      <c r="N76" s="43"/>
      <c r="O76" s="42"/>
      <c r="P76" s="42"/>
    </row>
    <row r="77" spans="1:16" s="41" customFormat="1" ht="12" customHeight="1">
      <c r="A77" s="6">
        <v>58</v>
      </c>
      <c r="B77" s="7" t="s">
        <v>166</v>
      </c>
      <c r="C77" s="7" t="s">
        <v>228</v>
      </c>
      <c r="D77" s="7" t="s">
        <v>165</v>
      </c>
      <c r="E77" s="52">
        <v>1886.5</v>
      </c>
      <c r="F77" s="52">
        <v>1886.5</v>
      </c>
      <c r="G77" s="53">
        <v>1842.5</v>
      </c>
      <c r="H77" s="52">
        <v>1820.5</v>
      </c>
      <c r="I77" s="52">
        <v>1793</v>
      </c>
      <c r="J77" s="53">
        <v>1776.5</v>
      </c>
      <c r="K77" s="52">
        <v>1749</v>
      </c>
      <c r="L77" s="52">
        <v>1727</v>
      </c>
      <c r="M77" s="53">
        <v>1705</v>
      </c>
      <c r="N77" s="43"/>
      <c r="O77" s="42"/>
      <c r="P77" s="42"/>
    </row>
    <row r="78" spans="1:16" s="41" customFormat="1" ht="12" customHeight="1">
      <c r="A78" s="6">
        <v>59</v>
      </c>
      <c r="B78" s="7" t="s">
        <v>61</v>
      </c>
      <c r="C78" s="7" t="s">
        <v>228</v>
      </c>
      <c r="D78" s="7" t="s">
        <v>62</v>
      </c>
      <c r="E78" s="52">
        <v>1182.5</v>
      </c>
      <c r="F78" s="52">
        <v>1177</v>
      </c>
      <c r="G78" s="53">
        <v>1171.5</v>
      </c>
      <c r="H78" s="52">
        <v>1160.5</v>
      </c>
      <c r="I78" s="52">
        <v>1149.5</v>
      </c>
      <c r="J78" s="53">
        <v>1138.5</v>
      </c>
      <c r="K78" s="52">
        <v>1127.5</v>
      </c>
      <c r="L78" s="52">
        <v>1116.5</v>
      </c>
      <c r="M78" s="53">
        <v>1105.5</v>
      </c>
      <c r="N78" s="43"/>
      <c r="O78" s="42"/>
      <c r="P78" s="42"/>
    </row>
    <row r="79" spans="1:16" s="41" customFormat="1" ht="12" customHeight="1">
      <c r="A79" s="6">
        <v>60</v>
      </c>
      <c r="B79" s="7" t="s">
        <v>63</v>
      </c>
      <c r="C79" s="7" t="s">
        <v>228</v>
      </c>
      <c r="D79" s="7" t="s">
        <v>64</v>
      </c>
      <c r="E79" s="52">
        <v>1716</v>
      </c>
      <c r="F79" s="52">
        <v>1694</v>
      </c>
      <c r="G79" s="53">
        <v>1672</v>
      </c>
      <c r="H79" s="52">
        <v>1650</v>
      </c>
      <c r="I79" s="52">
        <v>1628</v>
      </c>
      <c r="J79" s="53">
        <v>1606</v>
      </c>
      <c r="K79" s="52">
        <v>1578.5</v>
      </c>
      <c r="L79" s="52">
        <v>1556.5</v>
      </c>
      <c r="M79" s="53">
        <v>1534.5</v>
      </c>
      <c r="N79" s="43"/>
      <c r="O79" s="42"/>
      <c r="P79" s="42"/>
    </row>
    <row r="80" spans="1:16" s="41" customFormat="1" ht="12" customHeight="1">
      <c r="A80" s="6">
        <v>61</v>
      </c>
      <c r="B80" s="7" t="s">
        <v>167</v>
      </c>
      <c r="C80" s="7" t="s">
        <v>228</v>
      </c>
      <c r="D80" s="7" t="s">
        <v>169</v>
      </c>
      <c r="E80" s="52">
        <v>1413.5</v>
      </c>
      <c r="F80" s="52">
        <v>1408</v>
      </c>
      <c r="G80" s="53">
        <v>1402.5</v>
      </c>
      <c r="H80" s="52">
        <v>1391.5</v>
      </c>
      <c r="I80" s="52">
        <v>1380.5</v>
      </c>
      <c r="J80" s="53">
        <v>1369.5</v>
      </c>
      <c r="K80" s="52">
        <v>1353</v>
      </c>
      <c r="L80" s="52">
        <v>1342</v>
      </c>
      <c r="M80" s="53">
        <v>1331</v>
      </c>
      <c r="N80" s="43"/>
      <c r="O80" s="42"/>
      <c r="P80" s="42"/>
    </row>
    <row r="81" spans="1:16" s="41" customFormat="1" ht="12" customHeight="1">
      <c r="A81" s="6">
        <v>62</v>
      </c>
      <c r="B81" s="7" t="s">
        <v>168</v>
      </c>
      <c r="C81" s="7" t="s">
        <v>228</v>
      </c>
      <c r="D81" s="7" t="s">
        <v>170</v>
      </c>
      <c r="E81" s="52">
        <v>1947</v>
      </c>
      <c r="F81" s="52">
        <v>1925</v>
      </c>
      <c r="G81" s="53">
        <v>1897.5</v>
      </c>
      <c r="H81" s="52">
        <v>1875.5</v>
      </c>
      <c r="I81" s="52">
        <v>1853.5</v>
      </c>
      <c r="J81" s="53">
        <v>1831.5</v>
      </c>
      <c r="K81" s="52">
        <v>1809.5</v>
      </c>
      <c r="L81" s="52">
        <v>1782</v>
      </c>
      <c r="M81" s="53">
        <v>1760</v>
      </c>
      <c r="N81" s="43"/>
      <c r="O81" s="42"/>
      <c r="P81" s="42"/>
    </row>
    <row r="82" spans="1:16" s="41" customFormat="1" ht="12" customHeight="1">
      <c r="A82" s="6">
        <v>63</v>
      </c>
      <c r="B82" s="7" t="s">
        <v>65</v>
      </c>
      <c r="C82" s="7" t="s">
        <v>228</v>
      </c>
      <c r="D82" s="7" t="s">
        <v>66</v>
      </c>
      <c r="E82" s="52">
        <v>1001</v>
      </c>
      <c r="F82" s="52">
        <v>979</v>
      </c>
      <c r="G82" s="53">
        <v>968</v>
      </c>
      <c r="H82" s="52">
        <v>959.2</v>
      </c>
      <c r="I82" s="52">
        <v>949.3</v>
      </c>
      <c r="J82" s="53">
        <v>939.4</v>
      </c>
      <c r="K82" s="52">
        <v>929.5</v>
      </c>
      <c r="L82" s="52">
        <v>920.7</v>
      </c>
      <c r="M82" s="53">
        <v>909.7</v>
      </c>
      <c r="N82" s="43"/>
      <c r="O82" s="42"/>
      <c r="P82" s="42"/>
    </row>
    <row r="83" spans="1:16" s="41" customFormat="1" ht="12" customHeight="1">
      <c r="A83" s="6">
        <v>64</v>
      </c>
      <c r="B83" s="7" t="s">
        <v>65</v>
      </c>
      <c r="C83" s="7" t="s">
        <v>228</v>
      </c>
      <c r="D83" s="7" t="s">
        <v>67</v>
      </c>
      <c r="E83" s="52">
        <v>1518</v>
      </c>
      <c r="F83" s="52">
        <v>1496</v>
      </c>
      <c r="G83" s="53">
        <v>1474</v>
      </c>
      <c r="H83" s="52">
        <v>1452</v>
      </c>
      <c r="I83" s="52">
        <v>1430</v>
      </c>
      <c r="J83" s="53">
        <v>1413.5</v>
      </c>
      <c r="K83" s="52">
        <v>1397</v>
      </c>
      <c r="L83" s="52">
        <v>1375</v>
      </c>
      <c r="M83" s="53">
        <v>1358.5</v>
      </c>
      <c r="N83" s="43"/>
      <c r="O83" s="42"/>
      <c r="P83" s="42"/>
    </row>
    <row r="84" spans="1:16" s="41" customFormat="1" ht="12" customHeight="1">
      <c r="A84" s="6">
        <v>65</v>
      </c>
      <c r="B84" s="15" t="s">
        <v>171</v>
      </c>
      <c r="C84" s="7" t="s">
        <v>228</v>
      </c>
      <c r="D84" s="7" t="s">
        <v>172</v>
      </c>
      <c r="E84" s="52">
        <v>858</v>
      </c>
      <c r="F84" s="52">
        <v>858</v>
      </c>
      <c r="G84" s="53">
        <v>858</v>
      </c>
      <c r="H84" s="52">
        <v>858</v>
      </c>
      <c r="I84" s="52">
        <v>858</v>
      </c>
      <c r="J84" s="53">
        <v>858</v>
      </c>
      <c r="K84" s="52">
        <v>858</v>
      </c>
      <c r="L84" s="52">
        <v>858</v>
      </c>
      <c r="M84" s="53">
        <v>858</v>
      </c>
      <c r="N84" s="43"/>
      <c r="O84" s="42"/>
      <c r="P84" s="42"/>
    </row>
    <row r="85" spans="1:16" s="41" customFormat="1" ht="12" customHeight="1">
      <c r="A85" s="6">
        <v>66</v>
      </c>
      <c r="B85" s="15" t="s">
        <v>68</v>
      </c>
      <c r="C85" s="7" t="s">
        <v>228</v>
      </c>
      <c r="D85" s="7" t="s">
        <v>140</v>
      </c>
      <c r="E85" s="52">
        <v>1001</v>
      </c>
      <c r="F85" s="52">
        <v>979</v>
      </c>
      <c r="G85" s="53">
        <v>968</v>
      </c>
      <c r="H85" s="52">
        <v>959.2</v>
      </c>
      <c r="I85" s="52">
        <v>949.3</v>
      </c>
      <c r="J85" s="53">
        <v>939.4</v>
      </c>
      <c r="K85" s="52">
        <v>929.5</v>
      </c>
      <c r="L85" s="52">
        <v>920.7</v>
      </c>
      <c r="M85" s="53">
        <v>909.7</v>
      </c>
      <c r="N85" s="43"/>
      <c r="O85" s="42"/>
      <c r="P85" s="42"/>
    </row>
    <row r="86" spans="1:16" s="41" customFormat="1" ht="12" customHeight="1">
      <c r="A86" s="6">
        <v>67</v>
      </c>
      <c r="B86" s="7" t="s">
        <v>69</v>
      </c>
      <c r="C86" s="7" t="s">
        <v>228</v>
      </c>
      <c r="D86" s="7" t="s">
        <v>141</v>
      </c>
      <c r="E86" s="52">
        <v>1518</v>
      </c>
      <c r="F86" s="52">
        <v>1496</v>
      </c>
      <c r="G86" s="53">
        <v>1474</v>
      </c>
      <c r="H86" s="52">
        <v>1452</v>
      </c>
      <c r="I86" s="52">
        <v>1430</v>
      </c>
      <c r="J86" s="53">
        <v>1408</v>
      </c>
      <c r="K86" s="52">
        <v>1386</v>
      </c>
      <c r="L86" s="52">
        <v>1364</v>
      </c>
      <c r="M86" s="53">
        <v>1325.5</v>
      </c>
      <c r="N86" s="43"/>
      <c r="O86" s="42"/>
      <c r="P86" s="42"/>
    </row>
    <row r="87" spans="1:16" s="41" customFormat="1" ht="12" customHeight="1">
      <c r="A87" s="6">
        <v>68</v>
      </c>
      <c r="B87" s="7" t="s">
        <v>70</v>
      </c>
      <c r="C87" s="7" t="s">
        <v>228</v>
      </c>
      <c r="D87" s="7" t="s">
        <v>71</v>
      </c>
      <c r="E87" s="52">
        <v>1045</v>
      </c>
      <c r="F87" s="52">
        <v>1012</v>
      </c>
      <c r="G87" s="53">
        <v>1001</v>
      </c>
      <c r="H87" s="52">
        <v>990</v>
      </c>
      <c r="I87" s="52">
        <v>979</v>
      </c>
      <c r="J87" s="53">
        <v>968</v>
      </c>
      <c r="K87" s="52">
        <v>957</v>
      </c>
      <c r="L87" s="52">
        <v>946</v>
      </c>
      <c r="M87" s="53">
        <v>935</v>
      </c>
      <c r="N87" s="43"/>
      <c r="O87" s="42"/>
      <c r="P87" s="42"/>
    </row>
    <row r="88" spans="1:16" s="41" customFormat="1" ht="12" customHeight="1">
      <c r="A88" s="6">
        <v>69</v>
      </c>
      <c r="B88" s="7" t="s">
        <v>70</v>
      </c>
      <c r="C88" s="7" t="s">
        <v>228</v>
      </c>
      <c r="D88" s="7" t="s">
        <v>125</v>
      </c>
      <c r="E88" s="52">
        <v>1567.5</v>
      </c>
      <c r="F88" s="52">
        <v>1545.5</v>
      </c>
      <c r="G88" s="53">
        <v>1523.5</v>
      </c>
      <c r="H88" s="52">
        <v>1496</v>
      </c>
      <c r="I88" s="52">
        <v>1474</v>
      </c>
      <c r="J88" s="53">
        <v>1452</v>
      </c>
      <c r="K88" s="52">
        <v>1430</v>
      </c>
      <c r="L88" s="52">
        <v>1408</v>
      </c>
      <c r="M88" s="53">
        <v>1386</v>
      </c>
      <c r="N88" s="43"/>
      <c r="O88" s="42"/>
      <c r="P88" s="42"/>
    </row>
    <row r="89" spans="1:16" s="41" customFormat="1" ht="12" customHeight="1">
      <c r="A89" s="6">
        <v>70</v>
      </c>
      <c r="B89" s="7" t="s">
        <v>72</v>
      </c>
      <c r="C89" s="7" t="s">
        <v>228</v>
      </c>
      <c r="D89" s="7" t="s">
        <v>73</v>
      </c>
      <c r="E89" s="52">
        <v>1001</v>
      </c>
      <c r="F89" s="52">
        <v>979</v>
      </c>
      <c r="G89" s="53">
        <v>968</v>
      </c>
      <c r="H89" s="52">
        <v>959.2</v>
      </c>
      <c r="I89" s="52">
        <v>949.3</v>
      </c>
      <c r="J89" s="53">
        <v>939.4</v>
      </c>
      <c r="K89" s="52">
        <v>929.5</v>
      </c>
      <c r="L89" s="52">
        <v>920.7</v>
      </c>
      <c r="M89" s="53">
        <v>909.7</v>
      </c>
      <c r="N89" s="43"/>
      <c r="O89" s="42"/>
      <c r="P89" s="42"/>
    </row>
    <row r="90" spans="1:16" s="41" customFormat="1" ht="12" customHeight="1">
      <c r="A90" s="6">
        <v>71</v>
      </c>
      <c r="B90" s="7" t="s">
        <v>74</v>
      </c>
      <c r="C90" s="7" t="s">
        <v>228</v>
      </c>
      <c r="D90" s="7" t="s">
        <v>75</v>
      </c>
      <c r="E90" s="52">
        <v>1001</v>
      </c>
      <c r="F90" s="52">
        <v>979</v>
      </c>
      <c r="G90" s="53">
        <v>968</v>
      </c>
      <c r="H90" s="52">
        <v>959.2</v>
      </c>
      <c r="I90" s="52">
        <v>949.3</v>
      </c>
      <c r="J90" s="53">
        <v>939.4</v>
      </c>
      <c r="K90" s="52">
        <v>929.5</v>
      </c>
      <c r="L90" s="52">
        <v>920.7</v>
      </c>
      <c r="M90" s="53">
        <v>909.7</v>
      </c>
      <c r="N90" s="43"/>
      <c r="O90" s="42"/>
      <c r="P90" s="42"/>
    </row>
    <row r="91" spans="1:16" s="64" customFormat="1" ht="12" customHeight="1">
      <c r="A91" s="67">
        <v>72</v>
      </c>
      <c r="B91" s="61" t="s">
        <v>158</v>
      </c>
      <c r="C91" s="61" t="s">
        <v>229</v>
      </c>
      <c r="D91" s="61" t="s">
        <v>159</v>
      </c>
      <c r="E91" s="62">
        <v>2262</v>
      </c>
      <c r="F91" s="62">
        <v>2148</v>
      </c>
      <c r="G91" s="63">
        <v>2140</v>
      </c>
      <c r="H91" s="62">
        <v>2100</v>
      </c>
      <c r="I91" s="62">
        <v>2081</v>
      </c>
      <c r="J91" s="63"/>
      <c r="K91" s="62"/>
      <c r="L91" s="62"/>
      <c r="M91" s="63"/>
      <c r="N91" s="68"/>
      <c r="O91" s="69"/>
      <c r="P91" s="69"/>
    </row>
    <row r="92" spans="1:16" s="64" customFormat="1" ht="12" customHeight="1">
      <c r="A92" s="67">
        <v>73</v>
      </c>
      <c r="B92" s="61" t="s">
        <v>158</v>
      </c>
      <c r="C92" s="61" t="s">
        <v>229</v>
      </c>
      <c r="D92" s="61" t="s">
        <v>259</v>
      </c>
      <c r="E92" s="62">
        <v>2512</v>
      </c>
      <c r="F92" s="62">
        <v>2386</v>
      </c>
      <c r="G92" s="63">
        <v>2380</v>
      </c>
      <c r="H92" s="62">
        <v>2300</v>
      </c>
      <c r="I92" s="62">
        <v>2311</v>
      </c>
      <c r="J92" s="63"/>
      <c r="K92" s="62"/>
      <c r="L92" s="62"/>
      <c r="M92" s="63"/>
      <c r="N92" s="68"/>
      <c r="O92" s="69"/>
      <c r="P92" s="69"/>
    </row>
    <row r="93" spans="1:16" s="64" customFormat="1" ht="12" customHeight="1">
      <c r="A93" s="67">
        <v>73</v>
      </c>
      <c r="B93" s="61" t="s">
        <v>160</v>
      </c>
      <c r="C93" s="61" t="s">
        <v>229</v>
      </c>
      <c r="D93" s="61" t="s">
        <v>161</v>
      </c>
      <c r="E93" s="62">
        <v>2395</v>
      </c>
      <c r="F93" s="62">
        <v>2275</v>
      </c>
      <c r="G93" s="63">
        <v>2265</v>
      </c>
      <c r="H93" s="62">
        <v>2200</v>
      </c>
      <c r="I93" s="62">
        <v>2203</v>
      </c>
      <c r="J93" s="63"/>
      <c r="K93" s="62"/>
      <c r="L93" s="62"/>
      <c r="M93" s="63"/>
      <c r="N93" s="68"/>
      <c r="O93" s="69"/>
      <c r="P93" s="69"/>
    </row>
    <row r="94" spans="1:16" s="41" customFormat="1" ht="12" customHeight="1">
      <c r="A94" s="6">
        <v>74</v>
      </c>
      <c r="B94" s="7" t="s">
        <v>76</v>
      </c>
      <c r="C94" s="7" t="s">
        <v>228</v>
      </c>
      <c r="D94" s="7" t="s">
        <v>77</v>
      </c>
      <c r="E94" s="52">
        <v>957</v>
      </c>
      <c r="F94" s="52">
        <v>935</v>
      </c>
      <c r="G94" s="53">
        <v>924</v>
      </c>
      <c r="H94" s="52">
        <v>913</v>
      </c>
      <c r="I94" s="52">
        <v>902</v>
      </c>
      <c r="J94" s="53">
        <v>893.2</v>
      </c>
      <c r="K94" s="52">
        <v>882.2</v>
      </c>
      <c r="L94" s="52">
        <v>869</v>
      </c>
      <c r="M94" s="53">
        <v>858</v>
      </c>
      <c r="N94" s="43"/>
      <c r="O94" s="42"/>
      <c r="P94" s="42"/>
    </row>
    <row r="95" spans="1:16" s="41" customFormat="1" ht="12" customHeight="1">
      <c r="A95" s="6">
        <v>75</v>
      </c>
      <c r="B95" s="7" t="s">
        <v>78</v>
      </c>
      <c r="C95" s="7" t="s">
        <v>228</v>
      </c>
      <c r="D95" s="7" t="s">
        <v>146</v>
      </c>
      <c r="E95" s="52">
        <v>1452</v>
      </c>
      <c r="F95" s="52">
        <v>1430</v>
      </c>
      <c r="G95" s="53">
        <v>1408</v>
      </c>
      <c r="H95" s="52">
        <v>1386</v>
      </c>
      <c r="I95" s="52">
        <v>1364</v>
      </c>
      <c r="J95" s="53">
        <v>1349.7</v>
      </c>
      <c r="K95" s="52">
        <v>1325.5</v>
      </c>
      <c r="L95" s="52">
        <v>1303.5</v>
      </c>
      <c r="M95" s="53">
        <v>1281.5</v>
      </c>
      <c r="N95" s="43"/>
      <c r="O95" s="42"/>
      <c r="P95" s="42"/>
    </row>
    <row r="96" spans="1:16" s="41" customFormat="1" ht="12" customHeight="1">
      <c r="A96" s="6">
        <v>76</v>
      </c>
      <c r="B96" s="7" t="s">
        <v>219</v>
      </c>
      <c r="C96" s="7" t="s">
        <v>229</v>
      </c>
      <c r="D96" s="7" t="s">
        <v>147</v>
      </c>
      <c r="E96" s="52">
        <v>1111</v>
      </c>
      <c r="F96" s="52">
        <v>1086.8</v>
      </c>
      <c r="G96" s="53">
        <v>1074.7</v>
      </c>
      <c r="H96" s="52">
        <v>1067</v>
      </c>
      <c r="I96" s="52">
        <v>1056</v>
      </c>
      <c r="J96" s="53">
        <v>1047.2</v>
      </c>
      <c r="K96" s="52">
        <v>1036.2</v>
      </c>
      <c r="L96" s="52">
        <v>1025.2</v>
      </c>
      <c r="M96" s="53">
        <v>1012</v>
      </c>
      <c r="N96" s="43"/>
      <c r="O96" s="42"/>
      <c r="P96" s="42"/>
    </row>
    <row r="97" spans="1:16" s="41" customFormat="1" ht="12" customHeight="1">
      <c r="A97" s="6">
        <v>77</v>
      </c>
      <c r="B97" s="7" t="s">
        <v>220</v>
      </c>
      <c r="C97" s="7" t="s">
        <v>229</v>
      </c>
      <c r="D97" s="7" t="s">
        <v>148</v>
      </c>
      <c r="E97" s="52">
        <v>1606</v>
      </c>
      <c r="F97" s="52">
        <v>1584</v>
      </c>
      <c r="G97" s="53">
        <v>1562</v>
      </c>
      <c r="H97" s="52">
        <v>1540</v>
      </c>
      <c r="I97" s="52">
        <v>1523.5</v>
      </c>
      <c r="J97" s="53">
        <v>1501.5</v>
      </c>
      <c r="K97" s="52">
        <v>1479.5</v>
      </c>
      <c r="L97" s="52">
        <v>1457.5</v>
      </c>
      <c r="M97" s="53">
        <v>1435.5</v>
      </c>
      <c r="N97" s="43"/>
      <c r="O97" s="42"/>
      <c r="P97" s="42"/>
    </row>
    <row r="98" spans="1:16" s="41" customFormat="1" ht="12" customHeight="1">
      <c r="A98" s="6">
        <v>78</v>
      </c>
      <c r="B98" s="7" t="s">
        <v>79</v>
      </c>
      <c r="C98" s="7" t="s">
        <v>228</v>
      </c>
      <c r="D98" s="7" t="s">
        <v>80</v>
      </c>
      <c r="E98" s="52">
        <v>979</v>
      </c>
      <c r="F98" s="52">
        <v>968</v>
      </c>
      <c r="G98" s="53">
        <v>957</v>
      </c>
      <c r="H98" s="52">
        <v>946</v>
      </c>
      <c r="I98" s="52">
        <v>935</v>
      </c>
      <c r="J98" s="53">
        <v>920.7</v>
      </c>
      <c r="K98" s="52">
        <v>909.7</v>
      </c>
      <c r="L98" s="52">
        <v>896.5</v>
      </c>
      <c r="M98" s="53">
        <v>885.5</v>
      </c>
      <c r="N98" s="43"/>
      <c r="O98" s="42"/>
      <c r="P98" s="42"/>
    </row>
    <row r="99" spans="1:16" s="41" customFormat="1" ht="12" customHeight="1">
      <c r="A99" s="6">
        <v>79</v>
      </c>
      <c r="B99" s="7" t="s">
        <v>81</v>
      </c>
      <c r="C99" s="7" t="s">
        <v>228</v>
      </c>
      <c r="D99" s="7" t="s">
        <v>82</v>
      </c>
      <c r="E99" s="52">
        <v>1452</v>
      </c>
      <c r="F99" s="52">
        <v>1430</v>
      </c>
      <c r="G99" s="53">
        <v>1408</v>
      </c>
      <c r="H99" s="52">
        <v>1386</v>
      </c>
      <c r="I99" s="52">
        <v>1364</v>
      </c>
      <c r="J99" s="53">
        <v>1349.7</v>
      </c>
      <c r="K99" s="52">
        <v>1325.5</v>
      </c>
      <c r="L99" s="52">
        <v>1303.5</v>
      </c>
      <c r="M99" s="53">
        <v>1281.5</v>
      </c>
      <c r="N99" s="43"/>
      <c r="O99" s="42"/>
      <c r="P99" s="42"/>
    </row>
    <row r="100" spans="1:16" s="41" customFormat="1" ht="12" customHeight="1">
      <c r="A100" s="6">
        <v>80</v>
      </c>
      <c r="B100" s="7" t="s">
        <v>83</v>
      </c>
      <c r="C100" s="7" t="s">
        <v>228</v>
      </c>
      <c r="D100" s="7" t="s">
        <v>84</v>
      </c>
      <c r="E100" s="52">
        <v>1034</v>
      </c>
      <c r="F100" s="52">
        <v>1012</v>
      </c>
      <c r="G100" s="53">
        <v>1001</v>
      </c>
      <c r="H100" s="52">
        <v>990</v>
      </c>
      <c r="I100" s="52">
        <v>982.3</v>
      </c>
      <c r="J100" s="53">
        <v>973.5</v>
      </c>
      <c r="K100" s="52">
        <v>962.5</v>
      </c>
      <c r="L100" s="52">
        <v>951.5</v>
      </c>
      <c r="M100" s="53">
        <v>940.5</v>
      </c>
      <c r="N100" s="43"/>
      <c r="O100" s="42"/>
      <c r="P100" s="42"/>
    </row>
    <row r="101" spans="1:16" s="41" customFormat="1" ht="12" customHeight="1">
      <c r="A101" s="6">
        <v>81</v>
      </c>
      <c r="B101" s="7" t="s">
        <v>85</v>
      </c>
      <c r="C101" s="7" t="s">
        <v>228</v>
      </c>
      <c r="D101" s="7" t="s">
        <v>86</v>
      </c>
      <c r="E101" s="52">
        <v>1463</v>
      </c>
      <c r="F101" s="52">
        <v>1441</v>
      </c>
      <c r="G101" s="53">
        <v>1419</v>
      </c>
      <c r="H101" s="52">
        <v>1397</v>
      </c>
      <c r="I101" s="52">
        <v>1375</v>
      </c>
      <c r="J101" s="53">
        <v>1358.5</v>
      </c>
      <c r="K101" s="52">
        <v>1336.5</v>
      </c>
      <c r="L101" s="52">
        <v>1314.5</v>
      </c>
      <c r="M101" s="53">
        <v>1292.5</v>
      </c>
      <c r="N101" s="43"/>
      <c r="O101" s="42"/>
      <c r="P101" s="42"/>
    </row>
    <row r="102" spans="1:16" s="41" customFormat="1" ht="12" customHeight="1">
      <c r="A102" s="6">
        <v>82</v>
      </c>
      <c r="B102" s="7" t="s">
        <v>87</v>
      </c>
      <c r="C102" s="7" t="s">
        <v>228</v>
      </c>
      <c r="D102" s="7" t="s">
        <v>88</v>
      </c>
      <c r="E102" s="52">
        <v>946</v>
      </c>
      <c r="F102" s="52">
        <v>918.5</v>
      </c>
      <c r="G102" s="53">
        <v>907.5</v>
      </c>
      <c r="H102" s="52">
        <v>899.8</v>
      </c>
      <c r="I102" s="52">
        <v>891</v>
      </c>
      <c r="J102" s="53">
        <v>882.2</v>
      </c>
      <c r="K102" s="52">
        <v>870.1</v>
      </c>
      <c r="L102" s="52">
        <v>859.1</v>
      </c>
      <c r="M102" s="53">
        <v>847</v>
      </c>
      <c r="N102" s="43"/>
      <c r="O102" s="42"/>
      <c r="P102" s="42"/>
    </row>
    <row r="103" spans="1:16" s="41" customFormat="1" ht="12" customHeight="1">
      <c r="A103" s="6">
        <v>83</v>
      </c>
      <c r="B103" s="7" t="s">
        <v>89</v>
      </c>
      <c r="C103" s="7" t="s">
        <v>228</v>
      </c>
      <c r="D103" s="7" t="s">
        <v>90</v>
      </c>
      <c r="E103" s="52">
        <v>1463</v>
      </c>
      <c r="F103" s="52">
        <v>1441</v>
      </c>
      <c r="G103" s="53">
        <v>1419</v>
      </c>
      <c r="H103" s="52">
        <v>1397</v>
      </c>
      <c r="I103" s="52">
        <v>1375</v>
      </c>
      <c r="J103" s="53">
        <v>1358.5</v>
      </c>
      <c r="K103" s="52">
        <v>1336.5</v>
      </c>
      <c r="L103" s="52">
        <v>1314.5</v>
      </c>
      <c r="M103" s="53">
        <v>1292.5</v>
      </c>
      <c r="N103" s="43"/>
      <c r="O103" s="42"/>
      <c r="P103" s="42"/>
    </row>
    <row r="104" spans="1:16" s="41" customFormat="1" ht="12" customHeight="1">
      <c r="A104" s="6">
        <v>84</v>
      </c>
      <c r="B104" s="7" t="s">
        <v>221</v>
      </c>
      <c r="C104" s="7" t="s">
        <v>229</v>
      </c>
      <c r="D104" s="7" t="s">
        <v>149</v>
      </c>
      <c r="E104" s="52">
        <v>1100</v>
      </c>
      <c r="F104" s="52">
        <v>1078</v>
      </c>
      <c r="G104" s="53">
        <v>1067</v>
      </c>
      <c r="H104" s="52">
        <v>1056</v>
      </c>
      <c r="I104" s="52">
        <v>1045</v>
      </c>
      <c r="J104" s="53">
        <v>1036.2</v>
      </c>
      <c r="K104" s="52">
        <v>1025</v>
      </c>
      <c r="L104" s="52">
        <v>1012</v>
      </c>
      <c r="M104" s="53">
        <v>1001</v>
      </c>
      <c r="N104" s="43"/>
      <c r="O104" s="42"/>
      <c r="P104" s="42"/>
    </row>
    <row r="105" spans="1:16" s="41" customFormat="1" ht="12" customHeight="1">
      <c r="A105" s="6">
        <v>85</v>
      </c>
      <c r="B105" s="7" t="s">
        <v>222</v>
      </c>
      <c r="C105" s="7" t="s">
        <v>229</v>
      </c>
      <c r="D105" s="7" t="s">
        <v>150</v>
      </c>
      <c r="E105" s="52">
        <v>1617</v>
      </c>
      <c r="F105" s="52">
        <v>1595</v>
      </c>
      <c r="G105" s="53">
        <v>1573</v>
      </c>
      <c r="H105" s="52">
        <v>1551</v>
      </c>
      <c r="I105" s="52">
        <v>1534.5</v>
      </c>
      <c r="J105" s="53">
        <v>1518</v>
      </c>
      <c r="K105" s="52">
        <v>1496</v>
      </c>
      <c r="L105" s="52">
        <v>1468.5</v>
      </c>
      <c r="M105" s="53">
        <v>1446.5</v>
      </c>
      <c r="N105" s="43"/>
      <c r="O105" s="42"/>
      <c r="P105" s="42"/>
    </row>
    <row r="106" spans="1:16" s="41" customFormat="1" ht="12" customHeight="1">
      <c r="A106" s="6">
        <v>86</v>
      </c>
      <c r="B106" s="7" t="s">
        <v>91</v>
      </c>
      <c r="C106" s="7" t="s">
        <v>228</v>
      </c>
      <c r="D106" s="7" t="s">
        <v>92</v>
      </c>
      <c r="E106" s="52">
        <v>946</v>
      </c>
      <c r="F106" s="52">
        <v>918.5</v>
      </c>
      <c r="G106" s="53">
        <v>907.5</v>
      </c>
      <c r="H106" s="52">
        <v>899.8</v>
      </c>
      <c r="I106" s="52">
        <v>891</v>
      </c>
      <c r="J106" s="53">
        <v>882.2</v>
      </c>
      <c r="K106" s="52">
        <v>870.1</v>
      </c>
      <c r="L106" s="52">
        <v>859.1</v>
      </c>
      <c r="M106" s="53">
        <v>847</v>
      </c>
      <c r="N106" s="43"/>
      <c r="O106" s="42"/>
      <c r="P106" s="42"/>
    </row>
    <row r="107" spans="1:16" s="41" customFormat="1" ht="12" customHeight="1">
      <c r="A107" s="6">
        <v>87</v>
      </c>
      <c r="B107" s="7" t="s">
        <v>93</v>
      </c>
      <c r="C107" s="7" t="s">
        <v>228</v>
      </c>
      <c r="D107" s="7" t="s">
        <v>94</v>
      </c>
      <c r="E107" s="52">
        <v>1463</v>
      </c>
      <c r="F107" s="52">
        <v>1441</v>
      </c>
      <c r="G107" s="53">
        <v>1419</v>
      </c>
      <c r="H107" s="52">
        <v>1397</v>
      </c>
      <c r="I107" s="52">
        <v>1375</v>
      </c>
      <c r="J107" s="53">
        <v>1358.5</v>
      </c>
      <c r="K107" s="52">
        <v>1336.5</v>
      </c>
      <c r="L107" s="52">
        <v>1314.5</v>
      </c>
      <c r="M107" s="53">
        <v>1292.5</v>
      </c>
      <c r="N107" s="43"/>
      <c r="O107" s="42"/>
      <c r="P107" s="42"/>
    </row>
    <row r="108" spans="1:16" s="41" customFormat="1" ht="12" customHeight="1">
      <c r="A108" s="6">
        <v>88</v>
      </c>
      <c r="B108" s="7" t="s">
        <v>95</v>
      </c>
      <c r="C108" s="7" t="s">
        <v>228</v>
      </c>
      <c r="D108" s="7" t="s">
        <v>96</v>
      </c>
      <c r="E108" s="52">
        <v>979</v>
      </c>
      <c r="F108" s="52">
        <v>968</v>
      </c>
      <c r="G108" s="53">
        <v>957</v>
      </c>
      <c r="H108" s="52">
        <v>951.5</v>
      </c>
      <c r="I108" s="52">
        <v>940.5</v>
      </c>
      <c r="J108" s="53">
        <v>931.7</v>
      </c>
      <c r="K108" s="52">
        <v>924</v>
      </c>
      <c r="L108" s="52">
        <v>916.3</v>
      </c>
      <c r="M108" s="53">
        <v>907.5</v>
      </c>
      <c r="N108" s="43"/>
      <c r="O108" s="42"/>
      <c r="P108" s="42"/>
    </row>
    <row r="109" spans="1:16" s="41" customFormat="1" ht="12" customHeight="1">
      <c r="A109" s="6">
        <v>89</v>
      </c>
      <c r="B109" s="7" t="s">
        <v>97</v>
      </c>
      <c r="C109" s="7" t="s">
        <v>228</v>
      </c>
      <c r="D109" s="7" t="s">
        <v>98</v>
      </c>
      <c r="E109" s="52">
        <v>1518</v>
      </c>
      <c r="F109" s="52">
        <v>1496</v>
      </c>
      <c r="G109" s="53">
        <v>1474</v>
      </c>
      <c r="H109" s="52">
        <v>1452</v>
      </c>
      <c r="I109" s="52">
        <v>1430</v>
      </c>
      <c r="J109" s="53">
        <v>1408</v>
      </c>
      <c r="K109" s="52">
        <v>1386</v>
      </c>
      <c r="L109" s="52">
        <v>1364</v>
      </c>
      <c r="M109" s="53">
        <v>1336.5</v>
      </c>
      <c r="N109" s="43"/>
      <c r="O109" s="42"/>
      <c r="P109" s="42"/>
    </row>
    <row r="110" spans="1:16" s="41" customFormat="1" ht="12" customHeight="1">
      <c r="A110" s="6">
        <v>90</v>
      </c>
      <c r="B110" s="4" t="s">
        <v>199</v>
      </c>
      <c r="C110" s="7" t="s">
        <v>228</v>
      </c>
      <c r="D110" s="4" t="s">
        <v>197</v>
      </c>
      <c r="E110" s="52">
        <v>693</v>
      </c>
      <c r="F110" s="52">
        <v>676.5</v>
      </c>
      <c r="G110" s="53">
        <v>665.5</v>
      </c>
      <c r="H110" s="52">
        <v>654.5</v>
      </c>
      <c r="I110" s="52">
        <v>638</v>
      </c>
      <c r="J110" s="53">
        <v>621.5</v>
      </c>
      <c r="K110" s="52">
        <v>605</v>
      </c>
      <c r="L110" s="52">
        <v>588.5</v>
      </c>
      <c r="M110" s="53">
        <v>588.5</v>
      </c>
      <c r="N110" s="43"/>
      <c r="O110" s="42"/>
      <c r="P110" s="42"/>
    </row>
    <row r="111" spans="1:16" s="41" customFormat="1" ht="12" customHeight="1">
      <c r="A111" s="6">
        <v>91</v>
      </c>
      <c r="B111" s="4" t="s">
        <v>200</v>
      </c>
      <c r="C111" s="7" t="s">
        <v>228</v>
      </c>
      <c r="D111" s="4" t="s">
        <v>198</v>
      </c>
      <c r="E111" s="52">
        <v>1188</v>
      </c>
      <c r="F111" s="52">
        <v>1171.5</v>
      </c>
      <c r="G111" s="53">
        <v>1160.5</v>
      </c>
      <c r="H111" s="52">
        <v>1155</v>
      </c>
      <c r="I111" s="52">
        <v>1149.5</v>
      </c>
      <c r="J111" s="53">
        <v>1144</v>
      </c>
      <c r="K111" s="52">
        <v>1138.5</v>
      </c>
      <c r="L111" s="52">
        <v>1133</v>
      </c>
      <c r="M111" s="53">
        <v>1133</v>
      </c>
      <c r="N111" s="43"/>
      <c r="O111" s="42"/>
      <c r="P111" s="42"/>
    </row>
    <row r="112" spans="1:13" s="41" customFormat="1" ht="12" customHeight="1">
      <c r="A112" s="14">
        <v>92</v>
      </c>
      <c r="B112" s="12" t="s">
        <v>181</v>
      </c>
      <c r="C112" s="7" t="s">
        <v>228</v>
      </c>
      <c r="D112" s="12" t="s">
        <v>180</v>
      </c>
      <c r="E112" s="52">
        <v>1023</v>
      </c>
      <c r="F112" s="52">
        <v>1001</v>
      </c>
      <c r="G112" s="53">
        <v>1001</v>
      </c>
      <c r="H112" s="52">
        <v>973.5</v>
      </c>
      <c r="I112" s="52">
        <v>973.5</v>
      </c>
      <c r="J112" s="53">
        <v>973.5</v>
      </c>
      <c r="K112" s="52">
        <v>924</v>
      </c>
      <c r="L112" s="52">
        <v>924</v>
      </c>
      <c r="M112" s="53">
        <v>924</v>
      </c>
    </row>
    <row r="113" spans="1:13" s="41" customFormat="1" ht="12" customHeight="1">
      <c r="A113" s="16">
        <v>93</v>
      </c>
      <c r="B113" s="12" t="s">
        <v>173</v>
      </c>
      <c r="C113" s="7" t="s">
        <v>228</v>
      </c>
      <c r="D113" s="12" t="s">
        <v>187</v>
      </c>
      <c r="E113" s="52">
        <v>1430</v>
      </c>
      <c r="F113" s="52">
        <v>1402.5</v>
      </c>
      <c r="G113" s="53">
        <v>1402.5</v>
      </c>
      <c r="H113" s="52">
        <v>1358.5</v>
      </c>
      <c r="I113" s="52">
        <v>1358.5</v>
      </c>
      <c r="J113" s="53">
        <v>1358.5</v>
      </c>
      <c r="K113" s="52">
        <v>1287</v>
      </c>
      <c r="L113" s="52">
        <v>1287</v>
      </c>
      <c r="M113" s="53">
        <v>1287</v>
      </c>
    </row>
    <row r="114" spans="1:13" s="64" customFormat="1" ht="12" customHeight="1">
      <c r="A114" s="70">
        <v>94</v>
      </c>
      <c r="B114" s="71" t="s">
        <v>264</v>
      </c>
      <c r="C114" s="61" t="s">
        <v>229</v>
      </c>
      <c r="D114" s="72" t="s">
        <v>177</v>
      </c>
      <c r="E114" s="62">
        <v>2262</v>
      </c>
      <c r="F114" s="62">
        <v>2148</v>
      </c>
      <c r="G114" s="63">
        <v>2140</v>
      </c>
      <c r="H114" s="62">
        <v>2100</v>
      </c>
      <c r="I114" s="62">
        <v>2081</v>
      </c>
      <c r="J114" s="63"/>
      <c r="K114" s="62"/>
      <c r="L114" s="62"/>
      <c r="M114" s="63"/>
    </row>
    <row r="115" spans="1:13" s="64" customFormat="1" ht="12" customHeight="1">
      <c r="A115" s="70">
        <v>95</v>
      </c>
      <c r="B115" s="71" t="s">
        <v>265</v>
      </c>
      <c r="C115" s="61" t="s">
        <v>229</v>
      </c>
      <c r="D115" s="72" t="s">
        <v>178</v>
      </c>
      <c r="E115" s="62">
        <v>2512</v>
      </c>
      <c r="F115" s="62">
        <v>2386</v>
      </c>
      <c r="G115" s="63">
        <v>2380</v>
      </c>
      <c r="H115" s="62">
        <v>2300</v>
      </c>
      <c r="I115" s="62">
        <v>2311</v>
      </c>
      <c r="J115" s="63"/>
      <c r="K115" s="62"/>
      <c r="L115" s="62"/>
      <c r="M115" s="63"/>
    </row>
    <row r="116" spans="1:13" s="41" customFormat="1" ht="12" customHeight="1">
      <c r="A116" s="16">
        <v>96</v>
      </c>
      <c r="B116" s="17" t="s">
        <v>235</v>
      </c>
      <c r="C116" s="7" t="s">
        <v>228</v>
      </c>
      <c r="D116" s="18" t="s">
        <v>236</v>
      </c>
      <c r="E116" s="52">
        <v>1112.1</v>
      </c>
      <c r="F116" s="52">
        <v>1079.1</v>
      </c>
      <c r="G116" s="53">
        <v>1072.5</v>
      </c>
      <c r="H116" s="52">
        <v>1067</v>
      </c>
      <c r="I116" s="52">
        <v>1056</v>
      </c>
      <c r="J116" s="53">
        <v>1045</v>
      </c>
      <c r="K116" s="52">
        <v>1034</v>
      </c>
      <c r="L116" s="52">
        <v>1017.5</v>
      </c>
      <c r="M116" s="53">
        <v>1001</v>
      </c>
    </row>
    <row r="117" spans="1:13" s="41" customFormat="1" ht="12" customHeight="1">
      <c r="A117" s="16">
        <v>97</v>
      </c>
      <c r="B117" s="17" t="s">
        <v>235</v>
      </c>
      <c r="C117" s="7" t="s">
        <v>228</v>
      </c>
      <c r="D117" s="18" t="s">
        <v>241</v>
      </c>
      <c r="E117" s="52">
        <v>1551</v>
      </c>
      <c r="F117" s="52">
        <v>1504.8</v>
      </c>
      <c r="G117" s="53">
        <v>1496</v>
      </c>
      <c r="H117" s="52">
        <v>1485</v>
      </c>
      <c r="I117" s="52">
        <v>1474</v>
      </c>
      <c r="J117" s="53">
        <v>1463</v>
      </c>
      <c r="K117" s="52">
        <v>1442.1</v>
      </c>
      <c r="L117" s="52">
        <v>1419</v>
      </c>
      <c r="M117" s="53">
        <v>1395.9</v>
      </c>
    </row>
    <row r="118" spans="1:13" s="41" customFormat="1" ht="12" customHeight="1">
      <c r="A118" s="16">
        <v>98</v>
      </c>
      <c r="B118" s="17" t="s">
        <v>237</v>
      </c>
      <c r="C118" s="7" t="s">
        <v>228</v>
      </c>
      <c r="D118" s="18" t="s">
        <v>238</v>
      </c>
      <c r="E118" s="52">
        <v>1112.1</v>
      </c>
      <c r="F118" s="52">
        <v>1079.1</v>
      </c>
      <c r="G118" s="53">
        <v>1072.5</v>
      </c>
      <c r="H118" s="52">
        <v>1067</v>
      </c>
      <c r="I118" s="52">
        <v>1056</v>
      </c>
      <c r="J118" s="53">
        <v>1045</v>
      </c>
      <c r="K118" s="52">
        <v>1034</v>
      </c>
      <c r="L118" s="52">
        <v>1017.5</v>
      </c>
      <c r="M118" s="53">
        <v>1001</v>
      </c>
    </row>
    <row r="119" spans="1:13" s="41" customFormat="1" ht="12" customHeight="1">
      <c r="A119" s="16">
        <v>99</v>
      </c>
      <c r="B119" s="17" t="s">
        <v>237</v>
      </c>
      <c r="C119" s="7" t="s">
        <v>228</v>
      </c>
      <c r="D119" s="18" t="s">
        <v>242</v>
      </c>
      <c r="E119" s="52">
        <v>1551</v>
      </c>
      <c r="F119" s="52">
        <v>1504.8</v>
      </c>
      <c r="G119" s="53">
        <v>1496</v>
      </c>
      <c r="H119" s="52">
        <v>1485</v>
      </c>
      <c r="I119" s="52">
        <v>1474</v>
      </c>
      <c r="J119" s="53">
        <v>1463</v>
      </c>
      <c r="K119" s="52">
        <v>1442.1</v>
      </c>
      <c r="L119" s="52">
        <v>1419</v>
      </c>
      <c r="M119" s="53">
        <v>1395.9</v>
      </c>
    </row>
    <row r="120" spans="1:13" s="64" customFormat="1" ht="12" customHeight="1">
      <c r="A120" s="70">
        <v>99</v>
      </c>
      <c r="B120" s="65" t="s">
        <v>266</v>
      </c>
      <c r="C120" s="61" t="s">
        <v>229</v>
      </c>
      <c r="D120" s="73" t="s">
        <v>260</v>
      </c>
      <c r="E120" s="62">
        <v>2262</v>
      </c>
      <c r="F120" s="62">
        <v>2148</v>
      </c>
      <c r="G120" s="63">
        <v>2140</v>
      </c>
      <c r="H120" s="62">
        <v>2100</v>
      </c>
      <c r="I120" s="62">
        <v>2081</v>
      </c>
      <c r="J120" s="63"/>
      <c r="K120" s="62"/>
      <c r="L120" s="62"/>
      <c r="M120" s="63"/>
    </row>
    <row r="121" spans="1:13" s="64" customFormat="1" ht="12" customHeight="1">
      <c r="A121" s="70">
        <v>100</v>
      </c>
      <c r="B121" s="65" t="s">
        <v>266</v>
      </c>
      <c r="C121" s="61" t="s">
        <v>229</v>
      </c>
      <c r="D121" s="73" t="s">
        <v>179</v>
      </c>
      <c r="E121" s="62">
        <v>2512</v>
      </c>
      <c r="F121" s="62">
        <v>2386</v>
      </c>
      <c r="G121" s="63">
        <v>2380</v>
      </c>
      <c r="H121" s="62">
        <v>2300</v>
      </c>
      <c r="I121" s="62">
        <v>2311</v>
      </c>
      <c r="J121" s="63"/>
      <c r="K121" s="62"/>
      <c r="L121" s="62"/>
      <c r="M121" s="63"/>
    </row>
    <row r="122" spans="1:13" s="41" customFormat="1" ht="12" customHeight="1">
      <c r="A122" s="16">
        <v>101</v>
      </c>
      <c r="B122" s="17" t="s">
        <v>239</v>
      </c>
      <c r="C122" s="7" t="s">
        <v>228</v>
      </c>
      <c r="D122" s="18" t="s">
        <v>240</v>
      </c>
      <c r="E122" s="52">
        <v>1112.1</v>
      </c>
      <c r="F122" s="52">
        <v>1079.1</v>
      </c>
      <c r="G122" s="53">
        <v>1072.5</v>
      </c>
      <c r="H122" s="52">
        <v>1067</v>
      </c>
      <c r="I122" s="52">
        <v>1056</v>
      </c>
      <c r="J122" s="53">
        <v>1045</v>
      </c>
      <c r="K122" s="52">
        <v>1034</v>
      </c>
      <c r="L122" s="52">
        <v>1017.5</v>
      </c>
      <c r="M122" s="53">
        <v>1001</v>
      </c>
    </row>
    <row r="123" spans="1:13" s="41" customFormat="1" ht="12" customHeight="1">
      <c r="A123" s="16">
        <v>102</v>
      </c>
      <c r="B123" s="17" t="s">
        <v>239</v>
      </c>
      <c r="C123" s="7" t="s">
        <v>228</v>
      </c>
      <c r="D123" s="18" t="s">
        <v>243</v>
      </c>
      <c r="E123" s="52">
        <v>1551</v>
      </c>
      <c r="F123" s="52">
        <v>1504.8</v>
      </c>
      <c r="G123" s="53">
        <v>1496</v>
      </c>
      <c r="H123" s="52">
        <v>1485</v>
      </c>
      <c r="I123" s="52">
        <v>1474</v>
      </c>
      <c r="J123" s="53">
        <v>1463</v>
      </c>
      <c r="K123" s="52">
        <v>1442.1</v>
      </c>
      <c r="L123" s="52">
        <v>1419</v>
      </c>
      <c r="M123" s="53">
        <v>1395.9</v>
      </c>
    </row>
    <row r="124" spans="1:13" s="41" customFormat="1" ht="12" customHeight="1">
      <c r="A124" s="16">
        <v>103</v>
      </c>
      <c r="B124" s="7" t="s">
        <v>99</v>
      </c>
      <c r="C124" s="7" t="s">
        <v>228</v>
      </c>
      <c r="D124" s="20" t="s">
        <v>100</v>
      </c>
      <c r="E124" s="52">
        <v>946</v>
      </c>
      <c r="F124" s="52">
        <v>918.5</v>
      </c>
      <c r="G124" s="53">
        <v>907.5</v>
      </c>
      <c r="H124" s="52">
        <v>899.8</v>
      </c>
      <c r="I124" s="52">
        <v>891</v>
      </c>
      <c r="J124" s="53">
        <v>882.2</v>
      </c>
      <c r="K124" s="52">
        <v>870.1</v>
      </c>
      <c r="L124" s="52">
        <v>859.1</v>
      </c>
      <c r="M124" s="53">
        <v>847</v>
      </c>
    </row>
    <row r="125" spans="1:13" s="41" customFormat="1" ht="12" customHeight="1">
      <c r="A125" s="16">
        <v>104</v>
      </c>
      <c r="B125" s="21" t="s">
        <v>101</v>
      </c>
      <c r="C125" s="7" t="s">
        <v>228</v>
      </c>
      <c r="D125" s="20" t="s">
        <v>102</v>
      </c>
      <c r="E125" s="52">
        <v>1463</v>
      </c>
      <c r="F125" s="52">
        <v>1441</v>
      </c>
      <c r="G125" s="53">
        <v>1419</v>
      </c>
      <c r="H125" s="52">
        <v>1397</v>
      </c>
      <c r="I125" s="52">
        <v>1375</v>
      </c>
      <c r="J125" s="53">
        <v>1358.5</v>
      </c>
      <c r="K125" s="52">
        <v>1336.5</v>
      </c>
      <c r="L125" s="52">
        <v>1314.5</v>
      </c>
      <c r="M125" s="53">
        <v>1292.5</v>
      </c>
    </row>
    <row r="126" spans="1:13" s="41" customFormat="1" ht="12" customHeight="1">
      <c r="A126" s="3" t="s">
        <v>189</v>
      </c>
      <c r="B126" s="123" t="s">
        <v>247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s="41" customFormat="1" ht="28.5" customHeight="1">
      <c r="A127" s="2" t="s">
        <v>190</v>
      </c>
      <c r="B127" s="119" t="s">
        <v>249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1:13" s="41" customFormat="1" ht="12" customHeight="1">
      <c r="A128" s="1" t="s">
        <v>192</v>
      </c>
      <c r="B128" s="45" t="s">
        <v>194</v>
      </c>
      <c r="C128" s="45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s="41" customFormat="1" ht="12" customHeight="1">
      <c r="A129" s="2" t="s">
        <v>193</v>
      </c>
      <c r="B129" s="119" t="s">
        <v>252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1:13" s="41" customFormat="1" ht="12" customHeight="1">
      <c r="A130" s="5"/>
      <c r="B130" s="28" t="s">
        <v>103</v>
      </c>
      <c r="C130" s="7" t="s">
        <v>228</v>
      </c>
      <c r="D130" s="23"/>
      <c r="E130" s="52"/>
      <c r="F130" s="52"/>
      <c r="G130" s="53"/>
      <c r="H130" s="52"/>
      <c r="I130" s="52"/>
      <c r="J130" s="53"/>
      <c r="K130" s="52"/>
      <c r="L130" s="52"/>
      <c r="M130" s="53"/>
    </row>
    <row r="131" spans="1:13" s="41" customFormat="1" ht="12" customHeight="1">
      <c r="A131" s="16">
        <v>105</v>
      </c>
      <c r="B131" s="7" t="s">
        <v>104</v>
      </c>
      <c r="C131" s="7" t="s">
        <v>228</v>
      </c>
      <c r="D131" s="7" t="s">
        <v>105</v>
      </c>
      <c r="E131" s="52">
        <v>1034</v>
      </c>
      <c r="F131" s="52">
        <v>1012</v>
      </c>
      <c r="G131" s="53">
        <v>1001</v>
      </c>
      <c r="H131" s="52">
        <v>990</v>
      </c>
      <c r="I131" s="52">
        <v>979</v>
      </c>
      <c r="J131" s="53">
        <v>968</v>
      </c>
      <c r="K131" s="52">
        <v>957</v>
      </c>
      <c r="L131" s="52">
        <v>946</v>
      </c>
      <c r="M131" s="53">
        <v>935</v>
      </c>
    </row>
    <row r="132" spans="1:13" s="41" customFormat="1" ht="12" customHeight="1">
      <c r="A132" s="16">
        <v>106</v>
      </c>
      <c r="B132" s="7" t="s">
        <v>106</v>
      </c>
      <c r="C132" s="7" t="s">
        <v>228</v>
      </c>
      <c r="D132" s="7" t="s">
        <v>107</v>
      </c>
      <c r="E132" s="52">
        <v>1210</v>
      </c>
      <c r="F132" s="52">
        <v>1188</v>
      </c>
      <c r="G132" s="53">
        <v>1171.5</v>
      </c>
      <c r="H132" s="52">
        <v>1160.5</v>
      </c>
      <c r="I132" s="52">
        <v>1149.5</v>
      </c>
      <c r="J132" s="53">
        <v>1138.5</v>
      </c>
      <c r="K132" s="52">
        <v>1127.5</v>
      </c>
      <c r="L132" s="52">
        <v>1116.5</v>
      </c>
      <c r="M132" s="53">
        <v>1105.5</v>
      </c>
    </row>
    <row r="133" spans="1:13" s="41" customFormat="1" ht="12" customHeight="1">
      <c r="A133" s="16">
        <v>107</v>
      </c>
      <c r="B133" s="47" t="s">
        <v>245</v>
      </c>
      <c r="C133" s="7"/>
      <c r="D133" s="47" t="s">
        <v>244</v>
      </c>
      <c r="E133" s="52">
        <v>1419</v>
      </c>
      <c r="F133" s="52">
        <v>1419</v>
      </c>
      <c r="G133" s="53">
        <v>1419</v>
      </c>
      <c r="H133" s="52">
        <v>1419</v>
      </c>
      <c r="I133" s="52">
        <v>1419</v>
      </c>
      <c r="J133" s="53">
        <v>1419</v>
      </c>
      <c r="K133" s="52">
        <v>1419</v>
      </c>
      <c r="L133" s="52">
        <v>1419</v>
      </c>
      <c r="M133" s="53">
        <v>1419</v>
      </c>
    </row>
    <row r="134" spans="1:13" s="41" customFormat="1" ht="12" customHeight="1">
      <c r="A134" s="24"/>
      <c r="B134" s="28" t="s">
        <v>108</v>
      </c>
      <c r="C134" s="7" t="s">
        <v>228</v>
      </c>
      <c r="D134" s="7"/>
      <c r="E134" s="52"/>
      <c r="F134" s="52"/>
      <c r="G134" s="53"/>
      <c r="H134" s="52"/>
      <c r="I134" s="52"/>
      <c r="J134" s="53"/>
      <c r="K134" s="52"/>
      <c r="L134" s="52"/>
      <c r="M134" s="53"/>
    </row>
    <row r="135" spans="1:13" s="41" customFormat="1" ht="12" customHeight="1">
      <c r="A135" s="5">
        <v>108</v>
      </c>
      <c r="B135" s="7" t="s">
        <v>109</v>
      </c>
      <c r="C135" s="7" t="s">
        <v>228</v>
      </c>
      <c r="D135" s="7" t="s">
        <v>110</v>
      </c>
      <c r="E135" s="52">
        <v>891</v>
      </c>
      <c r="F135" s="52">
        <v>869</v>
      </c>
      <c r="G135" s="53">
        <v>869</v>
      </c>
      <c r="H135" s="52">
        <v>847</v>
      </c>
      <c r="I135" s="52">
        <v>836</v>
      </c>
      <c r="J135" s="53">
        <v>825</v>
      </c>
      <c r="K135" s="52">
        <v>814</v>
      </c>
      <c r="L135" s="52">
        <v>803</v>
      </c>
      <c r="M135" s="53">
        <v>792</v>
      </c>
    </row>
    <row r="136" spans="1:13" s="41" customFormat="1" ht="12" customHeight="1">
      <c r="A136" s="16">
        <v>109</v>
      </c>
      <c r="B136" s="7" t="s">
        <v>111</v>
      </c>
      <c r="C136" s="7" t="s">
        <v>228</v>
      </c>
      <c r="D136" s="7" t="s">
        <v>112</v>
      </c>
      <c r="E136" s="52">
        <v>814</v>
      </c>
      <c r="F136" s="52">
        <v>792</v>
      </c>
      <c r="G136" s="53">
        <v>781</v>
      </c>
      <c r="H136" s="52">
        <v>770</v>
      </c>
      <c r="I136" s="52">
        <v>759</v>
      </c>
      <c r="J136" s="53">
        <v>748</v>
      </c>
      <c r="K136" s="52">
        <v>737</v>
      </c>
      <c r="L136" s="52">
        <v>726</v>
      </c>
      <c r="M136" s="53">
        <v>715</v>
      </c>
    </row>
    <row r="137" spans="1:13" s="41" customFormat="1" ht="12" customHeight="1">
      <c r="A137" s="5">
        <v>110</v>
      </c>
      <c r="B137" s="7" t="s">
        <v>113</v>
      </c>
      <c r="C137" s="7" t="s">
        <v>228</v>
      </c>
      <c r="D137" s="7" t="s">
        <v>114</v>
      </c>
      <c r="E137" s="52">
        <v>792</v>
      </c>
      <c r="F137" s="52">
        <v>770</v>
      </c>
      <c r="G137" s="53">
        <v>759</v>
      </c>
      <c r="H137" s="52">
        <v>748</v>
      </c>
      <c r="I137" s="52">
        <v>737</v>
      </c>
      <c r="J137" s="53">
        <v>726</v>
      </c>
      <c r="K137" s="52">
        <v>715</v>
      </c>
      <c r="L137" s="52">
        <v>704</v>
      </c>
      <c r="M137" s="53">
        <v>693</v>
      </c>
    </row>
    <row r="138" spans="1:13" s="41" customFormat="1" ht="12" customHeight="1">
      <c r="A138" s="16">
        <v>111</v>
      </c>
      <c r="B138" s="7" t="s">
        <v>115</v>
      </c>
      <c r="C138" s="7" t="s">
        <v>228</v>
      </c>
      <c r="D138" s="7" t="s">
        <v>116</v>
      </c>
      <c r="E138" s="52">
        <v>913</v>
      </c>
      <c r="F138" s="52">
        <v>891</v>
      </c>
      <c r="G138" s="53">
        <v>880</v>
      </c>
      <c r="H138" s="52">
        <v>869</v>
      </c>
      <c r="I138" s="52">
        <v>858</v>
      </c>
      <c r="J138" s="53">
        <v>847</v>
      </c>
      <c r="K138" s="52">
        <v>836</v>
      </c>
      <c r="L138" s="52">
        <v>825</v>
      </c>
      <c r="M138" s="53">
        <v>814</v>
      </c>
    </row>
    <row r="139" spans="1:13" s="41" customFormat="1" ht="12" customHeight="1">
      <c r="A139" s="5">
        <v>112</v>
      </c>
      <c r="B139" s="7" t="s">
        <v>117</v>
      </c>
      <c r="C139" s="7" t="s">
        <v>228</v>
      </c>
      <c r="D139" s="7" t="s">
        <v>118</v>
      </c>
      <c r="E139" s="52">
        <v>616</v>
      </c>
      <c r="F139" s="52">
        <v>616</v>
      </c>
      <c r="G139" s="53">
        <v>605</v>
      </c>
      <c r="H139" s="52">
        <v>594</v>
      </c>
      <c r="I139" s="52">
        <v>583</v>
      </c>
      <c r="J139" s="53">
        <v>572</v>
      </c>
      <c r="K139" s="52">
        <v>561</v>
      </c>
      <c r="L139" s="52">
        <v>550</v>
      </c>
      <c r="M139" s="53">
        <v>550</v>
      </c>
    </row>
    <row r="140" spans="1:13" s="41" customFormat="1" ht="12" customHeight="1">
      <c r="A140" s="16">
        <v>113</v>
      </c>
      <c r="B140" s="7" t="s">
        <v>117</v>
      </c>
      <c r="C140" s="7" t="s">
        <v>228</v>
      </c>
      <c r="D140" s="7" t="s">
        <v>119</v>
      </c>
      <c r="E140" s="52">
        <v>473</v>
      </c>
      <c r="F140" s="52">
        <v>473</v>
      </c>
      <c r="G140" s="53">
        <v>473</v>
      </c>
      <c r="H140" s="52">
        <v>473</v>
      </c>
      <c r="I140" s="52">
        <v>473</v>
      </c>
      <c r="J140" s="53">
        <v>473</v>
      </c>
      <c r="K140" s="52">
        <v>473</v>
      </c>
      <c r="L140" s="52">
        <v>473</v>
      </c>
      <c r="M140" s="53">
        <v>473</v>
      </c>
    </row>
    <row r="141" spans="1:13" s="41" customFormat="1" ht="12" customHeight="1">
      <c r="A141" s="5">
        <v>114</v>
      </c>
      <c r="B141" s="7" t="s">
        <v>117</v>
      </c>
      <c r="C141" s="7" t="s">
        <v>228</v>
      </c>
      <c r="D141" s="7" t="s">
        <v>120</v>
      </c>
      <c r="E141" s="52">
        <v>473</v>
      </c>
      <c r="F141" s="52">
        <v>473</v>
      </c>
      <c r="G141" s="53">
        <v>473</v>
      </c>
      <c r="H141" s="52">
        <v>473</v>
      </c>
      <c r="I141" s="52">
        <v>473</v>
      </c>
      <c r="J141" s="53">
        <v>473</v>
      </c>
      <c r="K141" s="52">
        <v>473</v>
      </c>
      <c r="L141" s="52">
        <v>473</v>
      </c>
      <c r="M141" s="53">
        <v>473</v>
      </c>
    </row>
    <row r="142" spans="1:13" s="44" customFormat="1" ht="13.5" customHeight="1">
      <c r="A142" s="3" t="s">
        <v>189</v>
      </c>
      <c r="B142" s="123" t="s">
        <v>195</v>
      </c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13" s="44" customFormat="1" ht="13.5" customHeight="1">
      <c r="A143" s="2" t="s">
        <v>190</v>
      </c>
      <c r="B143" s="119" t="s">
        <v>246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1:3" s="44" customFormat="1" ht="13.5" customHeight="1">
      <c r="A144" s="1" t="s">
        <v>192</v>
      </c>
      <c r="B144" s="45" t="s">
        <v>194</v>
      </c>
      <c r="C144" s="45"/>
    </row>
    <row r="145" spans="1:13" s="44" customFormat="1" ht="13.5" customHeight="1">
      <c r="A145" s="2" t="s">
        <v>193</v>
      </c>
      <c r="B145" s="119" t="s">
        <v>252</v>
      </c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</sheetData>
  <sheetProtection/>
  <mergeCells count="13">
    <mergeCell ref="B67:M67"/>
    <mergeCell ref="B69:M69"/>
    <mergeCell ref="E1:G1"/>
    <mergeCell ref="H1:J1"/>
    <mergeCell ref="K1:M1"/>
    <mergeCell ref="B66:M66"/>
    <mergeCell ref="B145:M145"/>
    <mergeCell ref="B70:M70"/>
    <mergeCell ref="B126:M126"/>
    <mergeCell ref="B127:M127"/>
    <mergeCell ref="B129:M129"/>
    <mergeCell ref="B142:M142"/>
    <mergeCell ref="B143:M143"/>
  </mergeCells>
  <printOptions/>
  <pageMargins left="0.2362204724409449" right="0.31496062992125984" top="0.15748031496062992" bottom="0.15748031496062992" header="0.15748031496062992" footer="0.15748031496062992"/>
  <pageSetup fitToHeight="3" fitToWidth="1" horizontalDpi="600" verticalDpi="600" orientation="landscape" paperSize="9" scale="78" r:id="rId1"/>
  <headerFooter scaleWithDoc="0" alignWithMargins="0">
    <oddHeader>&amp;C     
&amp;R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6.125" style="0" customWidth="1"/>
    <col min="2" max="2" width="65.50390625" style="0" customWidth="1"/>
    <col min="3" max="3" width="10.50390625" style="0" customWidth="1"/>
    <col min="4" max="4" width="20.625" style="0" customWidth="1"/>
    <col min="5" max="13" width="9.875" style="0" customWidth="1"/>
  </cols>
  <sheetData>
    <row r="1" spans="1:13" ht="12" customHeight="1">
      <c r="A1" s="46" t="s">
        <v>0</v>
      </c>
      <c r="B1" s="25" t="s">
        <v>1</v>
      </c>
      <c r="C1" s="25" t="s">
        <v>226</v>
      </c>
      <c r="D1" s="25" t="s">
        <v>2</v>
      </c>
      <c r="E1" s="121" t="s">
        <v>3</v>
      </c>
      <c r="F1" s="121"/>
      <c r="G1" s="122"/>
      <c r="H1" s="120" t="s">
        <v>4</v>
      </c>
      <c r="I1" s="121"/>
      <c r="J1" s="122"/>
      <c r="K1" s="120" t="s">
        <v>5</v>
      </c>
      <c r="L1" s="121"/>
      <c r="M1" s="122"/>
    </row>
    <row r="2" spans="1:13" ht="12" customHeight="1">
      <c r="A2" s="27"/>
      <c r="B2" s="28" t="s">
        <v>6</v>
      </c>
      <c r="C2" s="30" t="s">
        <v>227</v>
      </c>
      <c r="D2" s="29"/>
      <c r="E2" s="26" t="s">
        <v>137</v>
      </c>
      <c r="F2" s="26" t="s">
        <v>138</v>
      </c>
      <c r="G2" s="26" t="s">
        <v>129</v>
      </c>
      <c r="H2" s="26" t="s">
        <v>130</v>
      </c>
      <c r="I2" s="26" t="s">
        <v>139</v>
      </c>
      <c r="J2" s="26" t="s">
        <v>131</v>
      </c>
      <c r="K2" s="26" t="s">
        <v>132</v>
      </c>
      <c r="L2" s="26" t="s">
        <v>133</v>
      </c>
      <c r="M2" s="26" t="s">
        <v>134</v>
      </c>
    </row>
    <row r="3" spans="1:13" s="41" customFormat="1" ht="12" customHeight="1">
      <c r="A3" s="6">
        <v>1</v>
      </c>
      <c r="B3" s="7" t="s">
        <v>7</v>
      </c>
      <c r="C3" s="7" t="s">
        <v>228</v>
      </c>
      <c r="D3" s="7" t="s">
        <v>8</v>
      </c>
      <c r="E3" s="31">
        <v>975</v>
      </c>
      <c r="F3" s="31">
        <v>950</v>
      </c>
      <c r="G3" s="32">
        <v>940</v>
      </c>
      <c r="H3" s="31">
        <v>925</v>
      </c>
      <c r="I3" s="31">
        <v>915</v>
      </c>
      <c r="J3" s="32">
        <v>900</v>
      </c>
      <c r="K3" s="31">
        <v>890</v>
      </c>
      <c r="L3" s="31">
        <v>876</v>
      </c>
      <c r="M3" s="32">
        <v>866</v>
      </c>
    </row>
    <row r="4" spans="1:13" s="41" customFormat="1" ht="12" customHeight="1">
      <c r="A4" s="8">
        <f>A3+1</f>
        <v>2</v>
      </c>
      <c r="B4" s="7" t="s">
        <v>9</v>
      </c>
      <c r="C4" s="7" t="s">
        <v>228</v>
      </c>
      <c r="D4" s="7" t="s">
        <v>10</v>
      </c>
      <c r="E4" s="33">
        <v>457</v>
      </c>
      <c r="F4" s="33">
        <v>447</v>
      </c>
      <c r="G4" s="32">
        <v>440</v>
      </c>
      <c r="H4" s="33">
        <v>440</v>
      </c>
      <c r="I4" s="33">
        <v>430</v>
      </c>
      <c r="J4" s="32">
        <v>422</v>
      </c>
      <c r="K4" s="33">
        <v>416</v>
      </c>
      <c r="L4" s="33">
        <v>410</v>
      </c>
      <c r="M4" s="32">
        <v>400</v>
      </c>
    </row>
    <row r="5" spans="1:13" s="41" customFormat="1" ht="12" customHeight="1">
      <c r="A5" s="8">
        <f aca="true" t="shared" si="0" ref="A5:A49">A4+1</f>
        <v>3</v>
      </c>
      <c r="B5" s="7" t="s">
        <v>11</v>
      </c>
      <c r="C5" s="7" t="s">
        <v>228</v>
      </c>
      <c r="D5" s="7" t="s">
        <v>12</v>
      </c>
      <c r="E5" s="33">
        <v>800</v>
      </c>
      <c r="F5" s="33">
        <v>790</v>
      </c>
      <c r="G5" s="32">
        <v>784</v>
      </c>
      <c r="H5" s="33">
        <v>778</v>
      </c>
      <c r="I5" s="33">
        <v>772</v>
      </c>
      <c r="J5" s="32">
        <v>765</v>
      </c>
      <c r="K5" s="33">
        <v>760</v>
      </c>
      <c r="L5" s="33">
        <v>753</v>
      </c>
      <c r="M5" s="32">
        <v>747</v>
      </c>
    </row>
    <row r="6" spans="1:13" s="41" customFormat="1" ht="12" customHeight="1">
      <c r="A6" s="8">
        <f t="shared" si="0"/>
        <v>4</v>
      </c>
      <c r="B6" s="7" t="s">
        <v>13</v>
      </c>
      <c r="C6" s="7" t="s">
        <v>228</v>
      </c>
      <c r="D6" s="7" t="s">
        <v>14</v>
      </c>
      <c r="E6" s="33">
        <v>572</v>
      </c>
      <c r="F6" s="33">
        <v>570</v>
      </c>
      <c r="G6" s="32">
        <v>567</v>
      </c>
      <c r="H6" s="33">
        <v>550</v>
      </c>
      <c r="I6" s="33">
        <v>544</v>
      </c>
      <c r="J6" s="32">
        <v>537</v>
      </c>
      <c r="K6" s="33">
        <v>530</v>
      </c>
      <c r="L6" s="33">
        <v>523</v>
      </c>
      <c r="M6" s="32">
        <v>515</v>
      </c>
    </row>
    <row r="7" spans="1:13" s="41" customFormat="1" ht="12" customHeight="1">
      <c r="A7" s="8">
        <f t="shared" si="0"/>
        <v>5</v>
      </c>
      <c r="B7" s="7" t="s">
        <v>15</v>
      </c>
      <c r="C7" s="7" t="s">
        <v>228</v>
      </c>
      <c r="D7" s="7" t="s">
        <v>16</v>
      </c>
      <c r="E7" s="33">
        <v>945</v>
      </c>
      <c r="F7" s="33">
        <v>940</v>
      </c>
      <c r="G7" s="32">
        <v>935</v>
      </c>
      <c r="H7" s="33">
        <v>925</v>
      </c>
      <c r="I7" s="33">
        <v>918</v>
      </c>
      <c r="J7" s="32">
        <v>912</v>
      </c>
      <c r="K7" s="33">
        <v>905</v>
      </c>
      <c r="L7" s="33">
        <v>898</v>
      </c>
      <c r="M7" s="32">
        <v>890</v>
      </c>
    </row>
    <row r="8" spans="1:13" s="41" customFormat="1" ht="12" customHeight="1">
      <c r="A8" s="8">
        <f t="shared" si="0"/>
        <v>6</v>
      </c>
      <c r="B8" s="7" t="s">
        <v>17</v>
      </c>
      <c r="C8" s="7" t="s">
        <v>228</v>
      </c>
      <c r="D8" s="7" t="s">
        <v>18</v>
      </c>
      <c r="E8" s="33">
        <v>595</v>
      </c>
      <c r="F8" s="33">
        <v>586</v>
      </c>
      <c r="G8" s="32">
        <v>580</v>
      </c>
      <c r="H8" s="33">
        <v>572</v>
      </c>
      <c r="I8" s="33">
        <v>565</v>
      </c>
      <c r="J8" s="32">
        <v>558</v>
      </c>
      <c r="K8" s="33">
        <v>550</v>
      </c>
      <c r="L8" s="33">
        <v>544</v>
      </c>
      <c r="M8" s="32">
        <v>535</v>
      </c>
    </row>
    <row r="9" spans="1:13" s="41" customFormat="1" ht="12" customHeight="1">
      <c r="A9" s="8">
        <f t="shared" si="0"/>
        <v>7</v>
      </c>
      <c r="B9" s="7" t="s">
        <v>151</v>
      </c>
      <c r="C9" s="7" t="s">
        <v>228</v>
      </c>
      <c r="D9" s="7" t="s">
        <v>156</v>
      </c>
      <c r="E9" s="31">
        <v>535</v>
      </c>
      <c r="F9" s="31">
        <v>535</v>
      </c>
      <c r="G9" s="32">
        <v>535</v>
      </c>
      <c r="H9" s="31">
        <v>535</v>
      </c>
      <c r="I9" s="31">
        <v>535</v>
      </c>
      <c r="J9" s="32">
        <v>535</v>
      </c>
      <c r="K9" s="31">
        <v>535</v>
      </c>
      <c r="L9" s="31">
        <v>535</v>
      </c>
      <c r="M9" s="32">
        <v>535</v>
      </c>
    </row>
    <row r="10" spans="1:13" s="41" customFormat="1" ht="12" customHeight="1">
      <c r="A10" s="8">
        <f t="shared" si="0"/>
        <v>8</v>
      </c>
      <c r="B10" s="7" t="s">
        <v>151</v>
      </c>
      <c r="C10" s="7" t="s">
        <v>228</v>
      </c>
      <c r="D10" s="7" t="s">
        <v>152</v>
      </c>
      <c r="E10" s="31">
        <v>967</v>
      </c>
      <c r="F10" s="31">
        <v>967</v>
      </c>
      <c r="G10" s="32">
        <v>967</v>
      </c>
      <c r="H10" s="31">
        <v>967</v>
      </c>
      <c r="I10" s="31">
        <v>967</v>
      </c>
      <c r="J10" s="32">
        <v>967</v>
      </c>
      <c r="K10" s="31">
        <v>967</v>
      </c>
      <c r="L10" s="31">
        <v>967</v>
      </c>
      <c r="M10" s="32">
        <v>967</v>
      </c>
    </row>
    <row r="11" spans="1:13" s="41" customFormat="1" ht="12" customHeight="1">
      <c r="A11" s="8">
        <f t="shared" si="0"/>
        <v>9</v>
      </c>
      <c r="B11" s="7" t="s">
        <v>19</v>
      </c>
      <c r="C11" s="7" t="s">
        <v>228</v>
      </c>
      <c r="D11" s="7" t="s">
        <v>20</v>
      </c>
      <c r="E11" s="31">
        <v>1005</v>
      </c>
      <c r="F11" s="31">
        <v>980</v>
      </c>
      <c r="G11" s="32">
        <v>968</v>
      </c>
      <c r="H11" s="31">
        <v>955</v>
      </c>
      <c r="I11" s="31">
        <v>940</v>
      </c>
      <c r="J11" s="32">
        <v>927</v>
      </c>
      <c r="K11" s="31">
        <v>912</v>
      </c>
      <c r="L11" s="31">
        <v>898</v>
      </c>
      <c r="M11" s="32">
        <v>885</v>
      </c>
    </row>
    <row r="12" spans="1:13" s="41" customFormat="1" ht="12" customHeight="1">
      <c r="A12" s="8">
        <f t="shared" si="0"/>
        <v>10</v>
      </c>
      <c r="B12" s="7" t="s">
        <v>21</v>
      </c>
      <c r="C12" s="7" t="s">
        <v>228</v>
      </c>
      <c r="D12" s="7" t="s">
        <v>22</v>
      </c>
      <c r="E12" s="31">
        <v>910</v>
      </c>
      <c r="F12" s="31">
        <v>890</v>
      </c>
      <c r="G12" s="32">
        <v>878</v>
      </c>
      <c r="H12" s="31">
        <v>868</v>
      </c>
      <c r="I12" s="31">
        <v>858</v>
      </c>
      <c r="J12" s="32">
        <v>848</v>
      </c>
      <c r="K12" s="31">
        <v>838</v>
      </c>
      <c r="L12" s="31">
        <v>827</v>
      </c>
      <c r="M12" s="32">
        <v>806</v>
      </c>
    </row>
    <row r="13" spans="1:13" s="41" customFormat="1" ht="12" customHeight="1">
      <c r="A13" s="8">
        <f t="shared" si="0"/>
        <v>11</v>
      </c>
      <c r="B13" s="7" t="s">
        <v>23</v>
      </c>
      <c r="C13" s="7" t="s">
        <v>228</v>
      </c>
      <c r="D13" s="7" t="s">
        <v>24</v>
      </c>
      <c r="E13" s="31">
        <v>1350</v>
      </c>
      <c r="F13" s="31">
        <v>1340</v>
      </c>
      <c r="G13" s="32">
        <v>1320</v>
      </c>
      <c r="H13" s="31">
        <v>1300</v>
      </c>
      <c r="I13" s="31">
        <v>1280</v>
      </c>
      <c r="J13" s="32">
        <v>1248</v>
      </c>
      <c r="K13" s="31">
        <v>1238</v>
      </c>
      <c r="L13" s="31">
        <v>1220</v>
      </c>
      <c r="M13" s="32">
        <v>1215</v>
      </c>
    </row>
    <row r="14" spans="1:13" s="41" customFormat="1" ht="12" customHeight="1">
      <c r="A14" s="8">
        <f t="shared" si="0"/>
        <v>12</v>
      </c>
      <c r="B14" s="7" t="s">
        <v>201</v>
      </c>
      <c r="C14" s="7" t="s">
        <v>229</v>
      </c>
      <c r="D14" s="7" t="s">
        <v>142</v>
      </c>
      <c r="E14" s="31">
        <v>1535</v>
      </c>
      <c r="F14" s="31">
        <v>1515</v>
      </c>
      <c r="G14" s="32">
        <v>1490</v>
      </c>
      <c r="H14" s="31">
        <v>1470</v>
      </c>
      <c r="I14" s="31">
        <v>1450</v>
      </c>
      <c r="J14" s="32">
        <v>1430</v>
      </c>
      <c r="K14" s="31">
        <v>1410</v>
      </c>
      <c r="L14" s="31">
        <v>1390</v>
      </c>
      <c r="M14" s="32">
        <v>1370</v>
      </c>
    </row>
    <row r="15" spans="1:13" s="41" customFormat="1" ht="12" customHeight="1">
      <c r="A15" s="8">
        <f t="shared" si="0"/>
        <v>13</v>
      </c>
      <c r="B15" s="7" t="s">
        <v>202</v>
      </c>
      <c r="C15" s="7" t="s">
        <v>229</v>
      </c>
      <c r="D15" s="7" t="s">
        <v>143</v>
      </c>
      <c r="E15" s="31">
        <v>1880</v>
      </c>
      <c r="F15" s="31">
        <v>1860</v>
      </c>
      <c r="G15" s="32">
        <v>1840</v>
      </c>
      <c r="H15" s="31">
        <v>1820</v>
      </c>
      <c r="I15" s="31">
        <v>1800</v>
      </c>
      <c r="J15" s="32">
        <v>1780</v>
      </c>
      <c r="K15" s="31">
        <v>1760</v>
      </c>
      <c r="L15" s="31">
        <v>1740</v>
      </c>
      <c r="M15" s="32">
        <v>1715</v>
      </c>
    </row>
    <row r="16" spans="1:13" s="41" customFormat="1" ht="12" customHeight="1">
      <c r="A16" s="8">
        <f t="shared" si="0"/>
        <v>14</v>
      </c>
      <c r="B16" s="7" t="s">
        <v>25</v>
      </c>
      <c r="C16" s="7" t="s">
        <v>228</v>
      </c>
      <c r="D16" s="7" t="s">
        <v>26</v>
      </c>
      <c r="E16" s="31">
        <v>1420</v>
      </c>
      <c r="F16" s="31">
        <v>1400</v>
      </c>
      <c r="G16" s="32">
        <v>1380</v>
      </c>
      <c r="H16" s="31">
        <v>1360</v>
      </c>
      <c r="I16" s="31">
        <v>1340</v>
      </c>
      <c r="J16" s="32">
        <v>1315</v>
      </c>
      <c r="K16" s="31">
        <v>1295</v>
      </c>
      <c r="L16" s="31">
        <v>1275</v>
      </c>
      <c r="M16" s="32">
        <v>1250</v>
      </c>
    </row>
    <row r="17" spans="1:13" s="41" customFormat="1" ht="12" customHeight="1">
      <c r="A17" s="8">
        <f t="shared" si="0"/>
        <v>15</v>
      </c>
      <c r="B17" s="7" t="s">
        <v>27</v>
      </c>
      <c r="C17" s="7" t="s">
        <v>228</v>
      </c>
      <c r="D17" s="7" t="s">
        <v>28</v>
      </c>
      <c r="E17" s="31">
        <v>1705</v>
      </c>
      <c r="F17" s="31">
        <v>1685</v>
      </c>
      <c r="G17" s="32">
        <v>1665</v>
      </c>
      <c r="H17" s="31">
        <v>1645</v>
      </c>
      <c r="I17" s="31">
        <v>1620</v>
      </c>
      <c r="J17" s="32">
        <v>1600</v>
      </c>
      <c r="K17" s="31">
        <v>1580</v>
      </c>
      <c r="L17" s="31">
        <v>1560</v>
      </c>
      <c r="M17" s="32">
        <v>1546</v>
      </c>
    </row>
    <row r="18" spans="1:13" s="41" customFormat="1" ht="12" customHeight="1">
      <c r="A18" s="8">
        <f t="shared" si="0"/>
        <v>16</v>
      </c>
      <c r="B18" s="7" t="s">
        <v>153</v>
      </c>
      <c r="C18" s="7" t="s">
        <v>228</v>
      </c>
      <c r="D18" s="7" t="s">
        <v>154</v>
      </c>
      <c r="E18" s="31">
        <v>800</v>
      </c>
      <c r="F18" s="31">
        <v>800</v>
      </c>
      <c r="G18" s="32">
        <v>800</v>
      </c>
      <c r="H18" s="31">
        <v>800</v>
      </c>
      <c r="I18" s="31">
        <v>800</v>
      </c>
      <c r="J18" s="32">
        <v>800</v>
      </c>
      <c r="K18" s="31">
        <v>800</v>
      </c>
      <c r="L18" s="31">
        <v>800</v>
      </c>
      <c r="M18" s="32">
        <v>800</v>
      </c>
    </row>
    <row r="19" spans="1:13" s="41" customFormat="1" ht="12" customHeight="1">
      <c r="A19" s="8">
        <f t="shared" si="0"/>
        <v>17</v>
      </c>
      <c r="B19" s="7" t="s">
        <v>153</v>
      </c>
      <c r="C19" s="7" t="s">
        <v>228</v>
      </c>
      <c r="D19" s="7" t="s">
        <v>155</v>
      </c>
      <c r="E19" s="31">
        <v>1270</v>
      </c>
      <c r="F19" s="31">
        <v>1270</v>
      </c>
      <c r="G19" s="32">
        <v>1270</v>
      </c>
      <c r="H19" s="31">
        <v>1270</v>
      </c>
      <c r="I19" s="31">
        <v>1270</v>
      </c>
      <c r="J19" s="32">
        <v>1270</v>
      </c>
      <c r="K19" s="31">
        <v>1270</v>
      </c>
      <c r="L19" s="31">
        <v>1270</v>
      </c>
      <c r="M19" s="32">
        <v>1270</v>
      </c>
    </row>
    <row r="20" spans="1:13" s="41" customFormat="1" ht="12" customHeight="1">
      <c r="A20" s="8">
        <f t="shared" si="0"/>
        <v>18</v>
      </c>
      <c r="B20" s="7" t="s">
        <v>29</v>
      </c>
      <c r="C20" s="7" t="s">
        <v>228</v>
      </c>
      <c r="D20" s="7" t="s">
        <v>30</v>
      </c>
      <c r="E20" s="31">
        <v>900</v>
      </c>
      <c r="F20" s="31">
        <v>880</v>
      </c>
      <c r="G20" s="32">
        <v>870</v>
      </c>
      <c r="H20" s="31">
        <v>865</v>
      </c>
      <c r="I20" s="31">
        <v>858</v>
      </c>
      <c r="J20" s="32">
        <v>850</v>
      </c>
      <c r="K20" s="31">
        <v>845</v>
      </c>
      <c r="L20" s="31">
        <v>835</v>
      </c>
      <c r="M20" s="32">
        <v>827</v>
      </c>
    </row>
    <row r="21" spans="1:13" s="41" customFormat="1" ht="12" customHeight="1">
      <c r="A21" s="8">
        <f t="shared" si="0"/>
        <v>19</v>
      </c>
      <c r="B21" s="7" t="s">
        <v>31</v>
      </c>
      <c r="C21" s="7" t="s">
        <v>228</v>
      </c>
      <c r="D21" s="7" t="s">
        <v>32</v>
      </c>
      <c r="E21" s="31">
        <v>1340</v>
      </c>
      <c r="F21" s="31">
        <v>1320</v>
      </c>
      <c r="G21" s="32">
        <v>1315</v>
      </c>
      <c r="H21" s="31">
        <v>1306</v>
      </c>
      <c r="I21" s="31">
        <v>1300</v>
      </c>
      <c r="J21" s="32">
        <v>1293</v>
      </c>
      <c r="K21" s="31">
        <v>1285</v>
      </c>
      <c r="L21" s="31">
        <v>1275</v>
      </c>
      <c r="M21" s="32">
        <v>1270</v>
      </c>
    </row>
    <row r="22" spans="1:13" s="41" customFormat="1" ht="12" customHeight="1">
      <c r="A22" s="8">
        <f t="shared" si="0"/>
        <v>20</v>
      </c>
      <c r="B22" s="7" t="s">
        <v>33</v>
      </c>
      <c r="C22" s="7" t="s">
        <v>228</v>
      </c>
      <c r="D22" s="7" t="s">
        <v>34</v>
      </c>
      <c r="E22" s="31">
        <v>910</v>
      </c>
      <c r="F22" s="31">
        <v>890</v>
      </c>
      <c r="G22" s="32">
        <v>883</v>
      </c>
      <c r="H22" s="31">
        <v>877</v>
      </c>
      <c r="I22" s="31">
        <v>870</v>
      </c>
      <c r="J22" s="32">
        <v>865</v>
      </c>
      <c r="K22" s="31">
        <v>858</v>
      </c>
      <c r="L22" s="31">
        <v>853</v>
      </c>
      <c r="M22" s="32">
        <v>847</v>
      </c>
    </row>
    <row r="23" spans="1:13" s="41" customFormat="1" ht="12" customHeight="1">
      <c r="A23" s="8">
        <f t="shared" si="0"/>
        <v>21</v>
      </c>
      <c r="B23" s="7" t="s">
        <v>35</v>
      </c>
      <c r="C23" s="7" t="s">
        <v>228</v>
      </c>
      <c r="D23" s="7" t="s">
        <v>36</v>
      </c>
      <c r="E23" s="31">
        <v>1530</v>
      </c>
      <c r="F23" s="31">
        <v>1520</v>
      </c>
      <c r="G23" s="32">
        <v>1510</v>
      </c>
      <c r="H23" s="31">
        <v>1490</v>
      </c>
      <c r="I23" s="31">
        <v>1470</v>
      </c>
      <c r="J23" s="32">
        <v>1445</v>
      </c>
      <c r="K23" s="31">
        <v>1425</v>
      </c>
      <c r="L23" s="31">
        <v>1405</v>
      </c>
      <c r="M23" s="32">
        <v>1385</v>
      </c>
    </row>
    <row r="24" spans="1:13" s="41" customFormat="1" ht="12" customHeight="1">
      <c r="A24" s="8">
        <f t="shared" si="0"/>
        <v>22</v>
      </c>
      <c r="B24" s="7" t="s">
        <v>37</v>
      </c>
      <c r="C24" s="7" t="s">
        <v>228</v>
      </c>
      <c r="D24" s="7" t="s">
        <v>38</v>
      </c>
      <c r="E24" s="31">
        <v>960</v>
      </c>
      <c r="F24" s="31">
        <v>950</v>
      </c>
      <c r="G24" s="32">
        <v>943</v>
      </c>
      <c r="H24" s="31">
        <v>935</v>
      </c>
      <c r="I24" s="31">
        <v>928</v>
      </c>
      <c r="J24" s="32">
        <v>920</v>
      </c>
      <c r="K24" s="31">
        <v>915</v>
      </c>
      <c r="L24" s="31">
        <v>905</v>
      </c>
      <c r="M24" s="32">
        <v>900</v>
      </c>
    </row>
    <row r="25" spans="1:13" s="41" customFormat="1" ht="12" customHeight="1">
      <c r="A25" s="8">
        <f t="shared" si="0"/>
        <v>23</v>
      </c>
      <c r="B25" s="7" t="s">
        <v>31</v>
      </c>
      <c r="C25" s="7" t="s">
        <v>228</v>
      </c>
      <c r="D25" s="7" t="s">
        <v>39</v>
      </c>
      <c r="E25" s="31">
        <v>1530</v>
      </c>
      <c r="F25" s="31">
        <v>1520</v>
      </c>
      <c r="G25" s="32">
        <v>1510</v>
      </c>
      <c r="H25" s="31">
        <v>1490</v>
      </c>
      <c r="I25" s="31">
        <v>1470</v>
      </c>
      <c r="J25" s="32">
        <v>1450</v>
      </c>
      <c r="K25" s="31">
        <v>1425</v>
      </c>
      <c r="L25" s="31">
        <v>1405</v>
      </c>
      <c r="M25" s="32">
        <v>1385</v>
      </c>
    </row>
    <row r="26" spans="1:13" s="41" customFormat="1" ht="12" customHeight="1">
      <c r="A26" s="8">
        <f t="shared" si="0"/>
        <v>24</v>
      </c>
      <c r="B26" s="7" t="s">
        <v>40</v>
      </c>
      <c r="C26" s="7" t="s">
        <v>228</v>
      </c>
      <c r="D26" s="7" t="s">
        <v>41</v>
      </c>
      <c r="E26" s="31">
        <v>485</v>
      </c>
      <c r="F26" s="31">
        <v>460</v>
      </c>
      <c r="G26" s="32">
        <v>455</v>
      </c>
      <c r="H26" s="31">
        <v>450</v>
      </c>
      <c r="I26" s="31">
        <v>442</v>
      </c>
      <c r="J26" s="32">
        <v>435</v>
      </c>
      <c r="K26" s="31">
        <v>427</v>
      </c>
      <c r="L26" s="31">
        <v>420</v>
      </c>
      <c r="M26" s="32">
        <v>412</v>
      </c>
    </row>
    <row r="27" spans="1:13" s="41" customFormat="1" ht="12" customHeight="1">
      <c r="A27" s="8">
        <f t="shared" si="0"/>
        <v>25</v>
      </c>
      <c r="B27" s="7" t="s">
        <v>42</v>
      </c>
      <c r="C27" s="7" t="s">
        <v>228</v>
      </c>
      <c r="D27" s="7" t="s">
        <v>43</v>
      </c>
      <c r="E27" s="31">
        <v>485</v>
      </c>
      <c r="F27" s="31">
        <v>460</v>
      </c>
      <c r="G27" s="32">
        <v>455</v>
      </c>
      <c r="H27" s="31">
        <v>450</v>
      </c>
      <c r="I27" s="31">
        <v>442</v>
      </c>
      <c r="J27" s="32">
        <v>435</v>
      </c>
      <c r="K27" s="31">
        <v>427</v>
      </c>
      <c r="L27" s="31">
        <v>420</v>
      </c>
      <c r="M27" s="32">
        <v>412</v>
      </c>
    </row>
    <row r="28" spans="1:13" s="41" customFormat="1" ht="12" customHeight="1">
      <c r="A28" s="8">
        <f t="shared" si="0"/>
        <v>26</v>
      </c>
      <c r="B28" s="7" t="s">
        <v>44</v>
      </c>
      <c r="C28" s="7" t="s">
        <v>228</v>
      </c>
      <c r="D28" s="7" t="s">
        <v>45</v>
      </c>
      <c r="E28" s="31">
        <v>510</v>
      </c>
      <c r="F28" s="31">
        <v>505</v>
      </c>
      <c r="G28" s="32">
        <v>500</v>
      </c>
      <c r="H28" s="31">
        <v>493</v>
      </c>
      <c r="I28" s="31">
        <v>487</v>
      </c>
      <c r="J28" s="32">
        <v>483</v>
      </c>
      <c r="K28" s="31">
        <v>472</v>
      </c>
      <c r="L28" s="31">
        <v>468</v>
      </c>
      <c r="M28" s="49">
        <v>463</v>
      </c>
    </row>
    <row r="29" spans="1:13" s="41" customFormat="1" ht="12" customHeight="1">
      <c r="A29" s="8">
        <f t="shared" si="0"/>
        <v>27</v>
      </c>
      <c r="B29" s="7" t="s">
        <v>145</v>
      </c>
      <c r="C29" s="7" t="s">
        <v>229</v>
      </c>
      <c r="D29" s="7" t="s">
        <v>144</v>
      </c>
      <c r="E29" s="31">
        <v>2185</v>
      </c>
      <c r="F29" s="31">
        <v>2185</v>
      </c>
      <c r="G29" s="32">
        <v>2185</v>
      </c>
      <c r="H29" s="31">
        <v>2185</v>
      </c>
      <c r="I29" s="31">
        <v>2185</v>
      </c>
      <c r="J29" s="32">
        <v>2185</v>
      </c>
      <c r="K29" s="31">
        <v>2185</v>
      </c>
      <c r="L29" s="31">
        <v>2185</v>
      </c>
      <c r="M29" s="49">
        <v>2185</v>
      </c>
    </row>
    <row r="30" spans="1:13" s="41" customFormat="1" ht="12" customHeight="1">
      <c r="A30" s="8">
        <f t="shared" si="0"/>
        <v>28</v>
      </c>
      <c r="B30" s="7" t="s">
        <v>250</v>
      </c>
      <c r="C30" s="7" t="s">
        <v>228</v>
      </c>
      <c r="D30" s="7" t="s">
        <v>251</v>
      </c>
      <c r="E30" s="31">
        <v>2500</v>
      </c>
      <c r="F30" s="31">
        <v>2500</v>
      </c>
      <c r="G30" s="32">
        <v>2500</v>
      </c>
      <c r="H30" s="31">
        <v>2500</v>
      </c>
      <c r="I30" s="31">
        <v>2500</v>
      </c>
      <c r="J30" s="32">
        <v>2500</v>
      </c>
      <c r="K30" s="31">
        <v>2500</v>
      </c>
      <c r="L30" s="31">
        <v>2500</v>
      </c>
      <c r="M30" s="32">
        <v>2500</v>
      </c>
    </row>
    <row r="31" spans="1:13" s="41" customFormat="1" ht="12" customHeight="1">
      <c r="A31" s="8">
        <f>A29+1</f>
        <v>28</v>
      </c>
      <c r="B31" s="7" t="s">
        <v>232</v>
      </c>
      <c r="C31" s="7" t="s">
        <v>228</v>
      </c>
      <c r="D31" s="7" t="s">
        <v>231</v>
      </c>
      <c r="E31" s="31">
        <f>2185+120</f>
        <v>2305</v>
      </c>
      <c r="F31" s="31">
        <f>2185+120</f>
        <v>2305</v>
      </c>
      <c r="G31" s="49">
        <f>2185+120</f>
        <v>2305</v>
      </c>
      <c r="H31" s="31">
        <f aca="true" t="shared" si="1" ref="H31:M31">2185+120</f>
        <v>2305</v>
      </c>
      <c r="I31" s="31">
        <f t="shared" si="1"/>
        <v>2305</v>
      </c>
      <c r="J31" s="49">
        <f t="shared" si="1"/>
        <v>2305</v>
      </c>
      <c r="K31" s="31">
        <f t="shared" si="1"/>
        <v>2305</v>
      </c>
      <c r="L31" s="31">
        <f t="shared" si="1"/>
        <v>2305</v>
      </c>
      <c r="M31" s="49">
        <f t="shared" si="1"/>
        <v>2305</v>
      </c>
    </row>
    <row r="32" spans="1:13" s="41" customFormat="1" ht="12" customHeight="1">
      <c r="A32" s="8">
        <f t="shared" si="0"/>
        <v>29</v>
      </c>
      <c r="B32" s="7" t="s">
        <v>46</v>
      </c>
      <c r="C32" s="7" t="s">
        <v>228</v>
      </c>
      <c r="D32" s="7" t="s">
        <v>47</v>
      </c>
      <c r="E32" s="31">
        <v>515</v>
      </c>
      <c r="F32" s="31">
        <v>506</v>
      </c>
      <c r="G32" s="32">
        <v>497</v>
      </c>
      <c r="H32" s="31">
        <v>488</v>
      </c>
      <c r="I32" s="31">
        <v>477</v>
      </c>
      <c r="J32" s="49">
        <v>470</v>
      </c>
      <c r="K32" s="31">
        <v>460</v>
      </c>
      <c r="L32" s="31">
        <v>452</v>
      </c>
      <c r="M32" s="49">
        <v>445</v>
      </c>
    </row>
    <row r="33" spans="1:13" s="41" customFormat="1" ht="12" customHeight="1">
      <c r="A33" s="8">
        <f t="shared" si="0"/>
        <v>30</v>
      </c>
      <c r="B33" s="7" t="s">
        <v>126</v>
      </c>
      <c r="C33" s="7" t="s">
        <v>229</v>
      </c>
      <c r="D33" s="7" t="s">
        <v>127</v>
      </c>
      <c r="E33" s="31">
        <v>1715</v>
      </c>
      <c r="F33" s="31">
        <v>1715</v>
      </c>
      <c r="G33" s="32">
        <v>1715</v>
      </c>
      <c r="H33" s="31">
        <v>1715</v>
      </c>
      <c r="I33" s="31">
        <v>1715</v>
      </c>
      <c r="J33" s="49">
        <v>1715</v>
      </c>
      <c r="K33" s="31">
        <v>1715</v>
      </c>
      <c r="L33" s="31">
        <v>1715</v>
      </c>
      <c r="M33" s="49">
        <v>1715</v>
      </c>
    </row>
    <row r="34" spans="1:13" s="41" customFormat="1" ht="12" customHeight="1">
      <c r="A34" s="8">
        <f t="shared" si="0"/>
        <v>31</v>
      </c>
      <c r="B34" s="7" t="s">
        <v>233</v>
      </c>
      <c r="C34" s="7" t="s">
        <v>228</v>
      </c>
      <c r="D34" s="7" t="s">
        <v>234</v>
      </c>
      <c r="E34" s="31">
        <f>1715+120</f>
        <v>1835</v>
      </c>
      <c r="F34" s="31">
        <f aca="true" t="shared" si="2" ref="F34:M34">1715+120</f>
        <v>1835</v>
      </c>
      <c r="G34" s="49">
        <f t="shared" si="2"/>
        <v>1835</v>
      </c>
      <c r="H34" s="31">
        <f t="shared" si="2"/>
        <v>1835</v>
      </c>
      <c r="I34" s="31">
        <f t="shared" si="2"/>
        <v>1835</v>
      </c>
      <c r="J34" s="49">
        <f t="shared" si="2"/>
        <v>1835</v>
      </c>
      <c r="K34" s="31">
        <f t="shared" si="2"/>
        <v>1835</v>
      </c>
      <c r="L34" s="31">
        <f t="shared" si="2"/>
        <v>1835</v>
      </c>
      <c r="M34" s="49">
        <f t="shared" si="2"/>
        <v>1835</v>
      </c>
    </row>
    <row r="35" spans="1:13" s="41" customFormat="1" ht="12" customHeight="1">
      <c r="A35" s="8">
        <f>A33+1</f>
        <v>31</v>
      </c>
      <c r="B35" s="7" t="s">
        <v>128</v>
      </c>
      <c r="C35" s="7" t="s">
        <v>229</v>
      </c>
      <c r="D35" s="7" t="s">
        <v>230</v>
      </c>
      <c r="E35" s="31">
        <v>2130</v>
      </c>
      <c r="F35" s="31">
        <v>2130</v>
      </c>
      <c r="G35" s="32">
        <v>2130</v>
      </c>
      <c r="H35" s="31">
        <v>2130</v>
      </c>
      <c r="I35" s="31">
        <v>2130</v>
      </c>
      <c r="J35" s="49">
        <v>2130</v>
      </c>
      <c r="K35" s="31">
        <v>2130</v>
      </c>
      <c r="L35" s="31">
        <v>2130</v>
      </c>
      <c r="M35" s="49">
        <v>2130</v>
      </c>
    </row>
    <row r="36" spans="1:13" s="41" customFormat="1" ht="12" customHeight="1">
      <c r="A36" s="8">
        <f t="shared" si="0"/>
        <v>32</v>
      </c>
      <c r="B36" s="9" t="s">
        <v>48</v>
      </c>
      <c r="C36" s="7" t="s">
        <v>228</v>
      </c>
      <c r="D36" s="9" t="s">
        <v>49</v>
      </c>
      <c r="E36" s="34">
        <v>432</v>
      </c>
      <c r="F36" s="34">
        <v>426</v>
      </c>
      <c r="G36" s="32">
        <v>420</v>
      </c>
      <c r="H36" s="34">
        <v>415</v>
      </c>
      <c r="I36" s="34">
        <v>408</v>
      </c>
      <c r="J36" s="32">
        <v>402</v>
      </c>
      <c r="K36" s="34">
        <v>396</v>
      </c>
      <c r="L36" s="34">
        <v>390</v>
      </c>
      <c r="M36" s="49">
        <v>385</v>
      </c>
    </row>
    <row r="37" spans="1:13" s="41" customFormat="1" ht="12" customHeight="1">
      <c r="A37" s="8">
        <f t="shared" si="0"/>
        <v>33</v>
      </c>
      <c r="B37" s="10" t="s">
        <v>203</v>
      </c>
      <c r="C37" s="7" t="s">
        <v>229</v>
      </c>
      <c r="D37" s="9" t="s">
        <v>174</v>
      </c>
      <c r="E37" s="34">
        <v>1010</v>
      </c>
      <c r="F37" s="34">
        <v>1010</v>
      </c>
      <c r="G37" s="32">
        <v>1010</v>
      </c>
      <c r="H37" s="34">
        <v>1010</v>
      </c>
      <c r="I37" s="34">
        <v>1010</v>
      </c>
      <c r="J37" s="32">
        <v>1010</v>
      </c>
      <c r="K37" s="34">
        <v>1010</v>
      </c>
      <c r="L37" s="34">
        <v>1010</v>
      </c>
      <c r="M37" s="49">
        <v>1010</v>
      </c>
    </row>
    <row r="38" spans="1:13" s="41" customFormat="1" ht="12" customHeight="1">
      <c r="A38" s="8">
        <f t="shared" si="0"/>
        <v>34</v>
      </c>
      <c r="B38" s="11" t="s">
        <v>204</v>
      </c>
      <c r="C38" s="7" t="s">
        <v>229</v>
      </c>
      <c r="D38" s="12" t="s">
        <v>176</v>
      </c>
      <c r="E38" s="11">
        <v>1730</v>
      </c>
      <c r="F38" s="11">
        <v>1730</v>
      </c>
      <c r="G38" s="35">
        <v>1730</v>
      </c>
      <c r="H38" s="11">
        <v>1730</v>
      </c>
      <c r="I38" s="11">
        <v>1730</v>
      </c>
      <c r="J38" s="35">
        <v>1730</v>
      </c>
      <c r="K38" s="11">
        <v>1730</v>
      </c>
      <c r="L38" s="11">
        <v>1730</v>
      </c>
      <c r="M38" s="50">
        <v>1730</v>
      </c>
    </row>
    <row r="39" spans="1:13" s="41" customFormat="1" ht="12" customHeight="1">
      <c r="A39" s="8">
        <f t="shared" si="0"/>
        <v>35</v>
      </c>
      <c r="B39" s="13" t="s">
        <v>205</v>
      </c>
      <c r="C39" s="7" t="s">
        <v>229</v>
      </c>
      <c r="D39" s="13" t="s">
        <v>136</v>
      </c>
      <c r="E39" s="36">
        <v>1620</v>
      </c>
      <c r="F39" s="36">
        <v>1620</v>
      </c>
      <c r="G39" s="37">
        <v>1620</v>
      </c>
      <c r="H39" s="36">
        <v>1620</v>
      </c>
      <c r="I39" s="36">
        <v>1620</v>
      </c>
      <c r="J39" s="37">
        <v>1620</v>
      </c>
      <c r="K39" s="36">
        <v>1620</v>
      </c>
      <c r="L39" s="36">
        <v>1620</v>
      </c>
      <c r="M39" s="51">
        <v>1620</v>
      </c>
    </row>
    <row r="40" spans="1:13" s="41" customFormat="1" ht="12" customHeight="1">
      <c r="A40" s="8">
        <f t="shared" si="0"/>
        <v>36</v>
      </c>
      <c r="B40" s="13" t="s">
        <v>206</v>
      </c>
      <c r="C40" s="7" t="s">
        <v>229</v>
      </c>
      <c r="D40" s="13" t="s">
        <v>182</v>
      </c>
      <c r="E40" s="36">
        <v>1840</v>
      </c>
      <c r="F40" s="36">
        <v>1840</v>
      </c>
      <c r="G40" s="37">
        <v>1840</v>
      </c>
      <c r="H40" s="36">
        <v>1840</v>
      </c>
      <c r="I40" s="36">
        <v>1840</v>
      </c>
      <c r="J40" s="37">
        <v>1840</v>
      </c>
      <c r="K40" s="36">
        <v>1840</v>
      </c>
      <c r="L40" s="36">
        <v>1840</v>
      </c>
      <c r="M40" s="51">
        <v>1840</v>
      </c>
    </row>
    <row r="41" spans="1:13" s="41" customFormat="1" ht="12" customHeight="1">
      <c r="A41" s="8">
        <f t="shared" si="0"/>
        <v>37</v>
      </c>
      <c r="B41" s="7" t="s">
        <v>50</v>
      </c>
      <c r="C41" s="7" t="s">
        <v>228</v>
      </c>
      <c r="D41" s="7" t="s">
        <v>51</v>
      </c>
      <c r="E41" s="31">
        <v>765</v>
      </c>
      <c r="F41" s="31">
        <v>758</v>
      </c>
      <c r="G41" s="32">
        <v>752</v>
      </c>
      <c r="H41" s="31">
        <v>745</v>
      </c>
      <c r="I41" s="31">
        <v>740</v>
      </c>
      <c r="J41" s="32">
        <v>733</v>
      </c>
      <c r="K41" s="31">
        <v>725</v>
      </c>
      <c r="L41" s="31">
        <v>720</v>
      </c>
      <c r="M41" s="49">
        <v>715</v>
      </c>
    </row>
    <row r="42" spans="1:13" s="41" customFormat="1" ht="12" customHeight="1">
      <c r="A42" s="8">
        <f t="shared" si="0"/>
        <v>38</v>
      </c>
      <c r="B42" s="7" t="s">
        <v>207</v>
      </c>
      <c r="C42" s="7" t="s">
        <v>229</v>
      </c>
      <c r="D42" s="7" t="s">
        <v>157</v>
      </c>
      <c r="E42" s="31">
        <v>1975</v>
      </c>
      <c r="F42" s="31">
        <v>1975</v>
      </c>
      <c r="G42" s="32">
        <v>1975</v>
      </c>
      <c r="H42" s="31">
        <v>1975</v>
      </c>
      <c r="I42" s="31">
        <v>1975</v>
      </c>
      <c r="J42" s="32">
        <v>1975</v>
      </c>
      <c r="K42" s="31">
        <v>1975</v>
      </c>
      <c r="L42" s="31">
        <v>1975</v>
      </c>
      <c r="M42" s="32">
        <v>1975</v>
      </c>
    </row>
    <row r="43" spans="1:13" s="41" customFormat="1" ht="12" customHeight="1">
      <c r="A43" s="8">
        <f t="shared" si="0"/>
        <v>39</v>
      </c>
      <c r="B43" s="11" t="s">
        <v>208</v>
      </c>
      <c r="C43" s="7" t="s">
        <v>229</v>
      </c>
      <c r="D43" s="12" t="s">
        <v>175</v>
      </c>
      <c r="E43" s="11">
        <v>2145</v>
      </c>
      <c r="F43" s="11">
        <v>2145</v>
      </c>
      <c r="G43" s="35">
        <v>2145</v>
      </c>
      <c r="H43" s="11">
        <v>2145</v>
      </c>
      <c r="I43" s="11">
        <v>2145</v>
      </c>
      <c r="J43" s="35">
        <v>2145</v>
      </c>
      <c r="K43" s="11">
        <v>2145</v>
      </c>
      <c r="L43" s="11">
        <v>2145</v>
      </c>
      <c r="M43" s="35">
        <v>2145</v>
      </c>
    </row>
    <row r="44" spans="1:13" s="41" customFormat="1" ht="12" customHeight="1">
      <c r="A44" s="8">
        <f t="shared" si="0"/>
        <v>40</v>
      </c>
      <c r="B44" s="11" t="s">
        <v>209</v>
      </c>
      <c r="C44" s="7" t="s">
        <v>229</v>
      </c>
      <c r="D44" s="12" t="s">
        <v>186</v>
      </c>
      <c r="E44" s="11">
        <v>2405</v>
      </c>
      <c r="F44" s="11">
        <v>2405</v>
      </c>
      <c r="G44" s="35">
        <v>2405</v>
      </c>
      <c r="H44" s="11">
        <v>2405</v>
      </c>
      <c r="I44" s="11">
        <v>2405</v>
      </c>
      <c r="J44" s="35">
        <v>2405</v>
      </c>
      <c r="K44" s="11">
        <v>2405</v>
      </c>
      <c r="L44" s="11">
        <v>2405</v>
      </c>
      <c r="M44" s="35">
        <v>2405</v>
      </c>
    </row>
    <row r="45" spans="1:13" s="41" customFormat="1" ht="12" customHeight="1">
      <c r="A45" s="8">
        <f t="shared" si="0"/>
        <v>41</v>
      </c>
      <c r="B45" s="7" t="s">
        <v>52</v>
      </c>
      <c r="C45" s="7" t="s">
        <v>228</v>
      </c>
      <c r="D45" s="7" t="s">
        <v>53</v>
      </c>
      <c r="E45" s="31">
        <v>880</v>
      </c>
      <c r="F45" s="31">
        <v>860</v>
      </c>
      <c r="G45" s="32">
        <v>850</v>
      </c>
      <c r="H45" s="31">
        <v>840</v>
      </c>
      <c r="I45" s="31">
        <v>830</v>
      </c>
      <c r="J45" s="32">
        <v>820</v>
      </c>
      <c r="K45" s="31">
        <v>810</v>
      </c>
      <c r="L45" s="31">
        <v>800</v>
      </c>
      <c r="M45" s="32">
        <v>790</v>
      </c>
    </row>
    <row r="46" spans="1:13" s="41" customFormat="1" ht="12" customHeight="1">
      <c r="A46" s="8">
        <f t="shared" si="0"/>
        <v>42</v>
      </c>
      <c r="B46" s="7" t="s">
        <v>54</v>
      </c>
      <c r="C46" s="7" t="s">
        <v>228</v>
      </c>
      <c r="D46" s="7" t="s">
        <v>55</v>
      </c>
      <c r="E46" s="31">
        <v>1360</v>
      </c>
      <c r="F46" s="31">
        <v>1340</v>
      </c>
      <c r="G46" s="32">
        <v>1320</v>
      </c>
      <c r="H46" s="31">
        <v>1300</v>
      </c>
      <c r="I46" s="31">
        <v>1280</v>
      </c>
      <c r="J46" s="32">
        <v>1260</v>
      </c>
      <c r="K46" s="31">
        <v>1240</v>
      </c>
      <c r="L46" s="31">
        <v>1220</v>
      </c>
      <c r="M46" s="32">
        <v>1210</v>
      </c>
    </row>
    <row r="47" spans="1:13" s="41" customFormat="1" ht="12" customHeight="1">
      <c r="A47" s="8">
        <f t="shared" si="0"/>
        <v>43</v>
      </c>
      <c r="B47" s="7" t="s">
        <v>210</v>
      </c>
      <c r="C47" s="7" t="s">
        <v>229</v>
      </c>
      <c r="D47" s="7" t="s">
        <v>135</v>
      </c>
      <c r="E47" s="31">
        <v>1530</v>
      </c>
      <c r="F47" s="31">
        <v>1530</v>
      </c>
      <c r="G47" s="32">
        <v>1530</v>
      </c>
      <c r="H47" s="31">
        <v>1435</v>
      </c>
      <c r="I47" s="31">
        <v>1435</v>
      </c>
      <c r="J47" s="32">
        <v>1435</v>
      </c>
      <c r="K47" s="31">
        <v>1340</v>
      </c>
      <c r="L47" s="31">
        <v>1340</v>
      </c>
      <c r="M47" s="32">
        <v>1340</v>
      </c>
    </row>
    <row r="48" spans="1:13" s="41" customFormat="1" ht="12" customHeight="1">
      <c r="A48" s="8">
        <f t="shared" si="0"/>
        <v>44</v>
      </c>
      <c r="B48" s="7" t="s">
        <v>211</v>
      </c>
      <c r="C48" s="7" t="s">
        <v>229</v>
      </c>
      <c r="D48" s="7" t="s">
        <v>183</v>
      </c>
      <c r="E48" s="31">
        <v>1700</v>
      </c>
      <c r="F48" s="31">
        <v>1700</v>
      </c>
      <c r="G48" s="32">
        <v>1700</v>
      </c>
      <c r="H48" s="31">
        <v>1600</v>
      </c>
      <c r="I48" s="31">
        <v>1600</v>
      </c>
      <c r="J48" s="32">
        <v>1600</v>
      </c>
      <c r="K48" s="31">
        <v>1500</v>
      </c>
      <c r="L48" s="31">
        <v>1500</v>
      </c>
      <c r="M48" s="32">
        <v>1500</v>
      </c>
    </row>
    <row r="49" spans="1:13" s="41" customFormat="1" ht="12" customHeight="1">
      <c r="A49" s="8">
        <f t="shared" si="0"/>
        <v>45</v>
      </c>
      <c r="B49" s="7" t="s">
        <v>212</v>
      </c>
      <c r="C49" s="7" t="s">
        <v>229</v>
      </c>
      <c r="D49" s="7" t="s">
        <v>162</v>
      </c>
      <c r="E49" s="31">
        <v>1730</v>
      </c>
      <c r="F49" s="31">
        <v>1730</v>
      </c>
      <c r="G49" s="32">
        <v>1730</v>
      </c>
      <c r="H49" s="31">
        <v>1645</v>
      </c>
      <c r="I49" s="31">
        <v>1645</v>
      </c>
      <c r="J49" s="32">
        <v>1645</v>
      </c>
      <c r="K49" s="31">
        <v>1550</v>
      </c>
      <c r="L49" s="31">
        <v>1550</v>
      </c>
      <c r="M49" s="32">
        <v>1550</v>
      </c>
    </row>
    <row r="50" spans="1:13" s="41" customFormat="1" ht="12" customHeight="1">
      <c r="A50" s="6">
        <f>A49+1</f>
        <v>46</v>
      </c>
      <c r="B50" s="7" t="s">
        <v>212</v>
      </c>
      <c r="C50" s="7" t="s">
        <v>229</v>
      </c>
      <c r="D50" s="7" t="s">
        <v>184</v>
      </c>
      <c r="E50" s="31">
        <v>1920</v>
      </c>
      <c r="F50" s="31">
        <v>1920</v>
      </c>
      <c r="G50" s="32">
        <v>1920</v>
      </c>
      <c r="H50" s="31">
        <v>1820</v>
      </c>
      <c r="I50" s="31">
        <v>1820</v>
      </c>
      <c r="J50" s="32">
        <v>1820</v>
      </c>
      <c r="K50" s="31">
        <v>1720</v>
      </c>
      <c r="L50" s="31">
        <v>1720</v>
      </c>
      <c r="M50" s="32">
        <v>1720</v>
      </c>
    </row>
    <row r="51" spans="1:13" s="41" customFormat="1" ht="12" customHeight="1">
      <c r="A51" s="6">
        <f>A50+1</f>
        <v>47</v>
      </c>
      <c r="B51" s="7" t="s">
        <v>213</v>
      </c>
      <c r="C51" s="7" t="s">
        <v>229</v>
      </c>
      <c r="D51" s="7" t="s">
        <v>121</v>
      </c>
      <c r="E51" s="31">
        <v>1460</v>
      </c>
      <c r="F51" s="31">
        <v>1460</v>
      </c>
      <c r="G51" s="32">
        <v>1460</v>
      </c>
      <c r="H51" s="31">
        <v>1350</v>
      </c>
      <c r="I51" s="31">
        <v>1350</v>
      </c>
      <c r="J51" s="32">
        <v>1350</v>
      </c>
      <c r="K51" s="31">
        <v>1275</v>
      </c>
      <c r="L51" s="31">
        <v>1275</v>
      </c>
      <c r="M51" s="32">
        <v>1275</v>
      </c>
    </row>
    <row r="52" spans="1:13" s="41" customFormat="1" ht="12" customHeight="1">
      <c r="A52" s="6">
        <f aca="true" t="shared" si="3" ref="A52:A100">A51+1</f>
        <v>48</v>
      </c>
      <c r="B52" s="7" t="s">
        <v>214</v>
      </c>
      <c r="C52" s="7" t="s">
        <v>229</v>
      </c>
      <c r="D52" s="7" t="s">
        <v>122</v>
      </c>
      <c r="E52" s="31">
        <v>1640</v>
      </c>
      <c r="F52" s="31">
        <v>1640</v>
      </c>
      <c r="G52" s="32">
        <v>1640</v>
      </c>
      <c r="H52" s="31">
        <v>1530</v>
      </c>
      <c r="I52" s="31">
        <v>1530</v>
      </c>
      <c r="J52" s="32">
        <v>1530</v>
      </c>
      <c r="K52" s="31">
        <v>1460</v>
      </c>
      <c r="L52" s="31">
        <v>1460</v>
      </c>
      <c r="M52" s="32">
        <v>1460</v>
      </c>
    </row>
    <row r="53" spans="1:16" s="41" customFormat="1" ht="12" customHeight="1">
      <c r="A53" s="6">
        <f t="shared" si="3"/>
        <v>49</v>
      </c>
      <c r="B53" s="7" t="s">
        <v>215</v>
      </c>
      <c r="C53" s="7" t="s">
        <v>229</v>
      </c>
      <c r="D53" s="7" t="s">
        <v>123</v>
      </c>
      <c r="E53" s="31">
        <v>1460</v>
      </c>
      <c r="F53" s="31">
        <v>1460</v>
      </c>
      <c r="G53" s="32">
        <v>1460</v>
      </c>
      <c r="H53" s="31">
        <v>1350</v>
      </c>
      <c r="I53" s="31">
        <v>1350</v>
      </c>
      <c r="J53" s="32">
        <v>1350</v>
      </c>
      <c r="K53" s="31">
        <v>1275</v>
      </c>
      <c r="L53" s="31">
        <v>1275</v>
      </c>
      <c r="M53" s="32">
        <v>1275</v>
      </c>
      <c r="N53" s="42"/>
      <c r="O53" s="42"/>
      <c r="P53" s="42"/>
    </row>
    <row r="54" spans="1:16" s="41" customFormat="1" ht="12" customHeight="1">
      <c r="A54" s="6">
        <f t="shared" si="3"/>
        <v>50</v>
      </c>
      <c r="B54" s="7" t="s">
        <v>216</v>
      </c>
      <c r="C54" s="7" t="s">
        <v>229</v>
      </c>
      <c r="D54" s="7" t="s">
        <v>124</v>
      </c>
      <c r="E54" s="31">
        <v>1640</v>
      </c>
      <c r="F54" s="31">
        <v>1640</v>
      </c>
      <c r="G54" s="32">
        <v>1640</v>
      </c>
      <c r="H54" s="31">
        <v>1530</v>
      </c>
      <c r="I54" s="31">
        <v>1530</v>
      </c>
      <c r="J54" s="32">
        <v>1530</v>
      </c>
      <c r="K54" s="31">
        <v>1460</v>
      </c>
      <c r="L54" s="31">
        <v>1460</v>
      </c>
      <c r="M54" s="32">
        <v>1460</v>
      </c>
      <c r="N54" s="43"/>
      <c r="O54" s="42"/>
      <c r="P54" s="42"/>
    </row>
    <row r="55" spans="1:16" s="41" customFormat="1" ht="12" customHeight="1">
      <c r="A55" s="6">
        <f t="shared" si="3"/>
        <v>51</v>
      </c>
      <c r="B55" s="7" t="s">
        <v>217</v>
      </c>
      <c r="C55" s="7" t="s">
        <v>229</v>
      </c>
      <c r="D55" s="7" t="s">
        <v>163</v>
      </c>
      <c r="E55" s="31">
        <v>1670</v>
      </c>
      <c r="F55" s="31">
        <v>1670</v>
      </c>
      <c r="G55" s="32">
        <v>1670</v>
      </c>
      <c r="H55" s="31">
        <v>1550</v>
      </c>
      <c r="I55" s="31">
        <v>1550</v>
      </c>
      <c r="J55" s="32">
        <v>1550</v>
      </c>
      <c r="K55" s="31">
        <v>1480</v>
      </c>
      <c r="L55" s="31">
        <v>1480</v>
      </c>
      <c r="M55" s="32">
        <v>1480</v>
      </c>
      <c r="N55" s="43"/>
      <c r="O55" s="42"/>
      <c r="P55" s="42"/>
    </row>
    <row r="56" spans="1:16" s="41" customFormat="1" ht="12" customHeight="1">
      <c r="A56" s="6">
        <f t="shared" si="3"/>
        <v>52</v>
      </c>
      <c r="B56" s="7" t="s">
        <v>218</v>
      </c>
      <c r="C56" s="7" t="s">
        <v>229</v>
      </c>
      <c r="D56" s="7" t="s">
        <v>185</v>
      </c>
      <c r="E56" s="31">
        <v>1850</v>
      </c>
      <c r="F56" s="31">
        <v>1850</v>
      </c>
      <c r="G56" s="32">
        <v>1850</v>
      </c>
      <c r="H56" s="31">
        <v>1740</v>
      </c>
      <c r="I56" s="31">
        <v>1740</v>
      </c>
      <c r="J56" s="32">
        <v>1740</v>
      </c>
      <c r="K56" s="31">
        <v>1670</v>
      </c>
      <c r="L56" s="31">
        <v>1670</v>
      </c>
      <c r="M56" s="32">
        <v>1670</v>
      </c>
      <c r="N56" s="43"/>
      <c r="O56" s="42"/>
      <c r="P56" s="42"/>
    </row>
    <row r="57" spans="1:16" s="41" customFormat="1" ht="12" customHeight="1">
      <c r="A57" s="6">
        <f t="shared" si="3"/>
        <v>53</v>
      </c>
      <c r="B57" s="7" t="s">
        <v>56</v>
      </c>
      <c r="C57" s="7" t="s">
        <v>228</v>
      </c>
      <c r="D57" s="7" t="s">
        <v>57</v>
      </c>
      <c r="E57" s="31">
        <v>910</v>
      </c>
      <c r="F57" s="31">
        <v>890</v>
      </c>
      <c r="G57" s="32">
        <v>880</v>
      </c>
      <c r="H57" s="31">
        <v>872</v>
      </c>
      <c r="I57" s="31">
        <v>863</v>
      </c>
      <c r="J57" s="32">
        <v>854</v>
      </c>
      <c r="K57" s="31">
        <v>845</v>
      </c>
      <c r="L57" s="31">
        <v>837</v>
      </c>
      <c r="M57" s="32">
        <v>827</v>
      </c>
      <c r="N57" s="43"/>
      <c r="O57" s="42"/>
      <c r="P57" s="42"/>
    </row>
    <row r="58" spans="1:16" s="41" customFormat="1" ht="12" customHeight="1">
      <c r="A58" s="6">
        <f>A57+1</f>
        <v>54</v>
      </c>
      <c r="B58" s="7" t="s">
        <v>56</v>
      </c>
      <c r="C58" s="7" t="s">
        <v>228</v>
      </c>
      <c r="D58" s="7" t="s">
        <v>188</v>
      </c>
      <c r="E58" s="31">
        <v>1380</v>
      </c>
      <c r="F58" s="31">
        <v>1360</v>
      </c>
      <c r="G58" s="32">
        <v>1340</v>
      </c>
      <c r="H58" s="31">
        <v>1320</v>
      </c>
      <c r="I58" s="31">
        <v>1300</v>
      </c>
      <c r="J58" s="32">
        <v>1280</v>
      </c>
      <c r="K58" s="31">
        <v>1260</v>
      </c>
      <c r="L58" s="31">
        <v>1240</v>
      </c>
      <c r="M58" s="32">
        <v>1205</v>
      </c>
      <c r="N58" s="43"/>
      <c r="O58" s="42"/>
      <c r="P58" s="42"/>
    </row>
    <row r="59" spans="1:16" s="41" customFormat="1" ht="12" customHeight="1">
      <c r="A59" s="6">
        <f>A58+1</f>
        <v>55</v>
      </c>
      <c r="B59" s="7" t="s">
        <v>58</v>
      </c>
      <c r="C59" s="7" t="s">
        <v>228</v>
      </c>
      <c r="D59" s="7" t="s">
        <v>59</v>
      </c>
      <c r="E59" s="31">
        <v>1025</v>
      </c>
      <c r="F59" s="31">
        <v>1020</v>
      </c>
      <c r="G59" s="32">
        <v>1015</v>
      </c>
      <c r="H59" s="31">
        <v>1005</v>
      </c>
      <c r="I59" s="31">
        <v>995</v>
      </c>
      <c r="J59" s="32">
        <v>985</v>
      </c>
      <c r="K59" s="31">
        <v>975</v>
      </c>
      <c r="L59" s="31">
        <v>965</v>
      </c>
      <c r="M59" s="32">
        <v>950</v>
      </c>
      <c r="N59" s="43"/>
      <c r="O59" s="42"/>
      <c r="P59" s="42"/>
    </row>
    <row r="60" spans="1:13" s="44" customFormat="1" ht="13.5" customHeight="1">
      <c r="A60" s="3" t="s">
        <v>189</v>
      </c>
      <c r="B60" s="123" t="s">
        <v>195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s="44" customFormat="1" ht="28.5" customHeight="1">
      <c r="A61" s="2" t="s">
        <v>190</v>
      </c>
      <c r="B61" s="119" t="s">
        <v>196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3" s="44" customFormat="1" ht="13.5" customHeight="1">
      <c r="A62" s="1" t="s">
        <v>192</v>
      </c>
      <c r="B62" s="45" t="s">
        <v>194</v>
      </c>
      <c r="C62" s="45"/>
    </row>
    <row r="63" spans="1:13" s="44" customFormat="1" ht="13.5" customHeight="1">
      <c r="A63" s="2" t="s">
        <v>193</v>
      </c>
      <c r="B63" s="119" t="s">
        <v>191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ht="12" customHeight="1">
      <c r="A64" s="27"/>
      <c r="B64" s="28" t="s">
        <v>6</v>
      </c>
      <c r="C64" s="30" t="s">
        <v>227</v>
      </c>
      <c r="D64" s="29"/>
      <c r="E64" s="26" t="s">
        <v>137</v>
      </c>
      <c r="F64" s="26" t="s">
        <v>138</v>
      </c>
      <c r="G64" s="26" t="s">
        <v>129</v>
      </c>
      <c r="H64" s="26" t="s">
        <v>130</v>
      </c>
      <c r="I64" s="26" t="s">
        <v>139</v>
      </c>
      <c r="J64" s="26" t="s">
        <v>131</v>
      </c>
      <c r="K64" s="26" t="s">
        <v>132</v>
      </c>
      <c r="L64" s="26" t="s">
        <v>133</v>
      </c>
      <c r="M64" s="26" t="s">
        <v>134</v>
      </c>
    </row>
    <row r="65" spans="1:16" s="41" customFormat="1" ht="12" customHeight="1">
      <c r="A65" s="6">
        <f>A59+1</f>
        <v>56</v>
      </c>
      <c r="B65" s="7" t="s">
        <v>58</v>
      </c>
      <c r="C65" s="7" t="s">
        <v>228</v>
      </c>
      <c r="D65" s="7" t="s">
        <v>60</v>
      </c>
      <c r="E65" s="31">
        <v>1510</v>
      </c>
      <c r="F65" s="31">
        <v>1490</v>
      </c>
      <c r="G65" s="32">
        <v>1470</v>
      </c>
      <c r="H65" s="31">
        <v>1445</v>
      </c>
      <c r="I65" s="31">
        <v>1425</v>
      </c>
      <c r="J65" s="32">
        <v>1405</v>
      </c>
      <c r="K65" s="31">
        <v>1385</v>
      </c>
      <c r="L65" s="31">
        <v>1360</v>
      </c>
      <c r="M65" s="32">
        <v>1340</v>
      </c>
      <c r="N65" s="43"/>
      <c r="O65" s="42"/>
      <c r="P65" s="42"/>
    </row>
    <row r="66" spans="1:16" s="41" customFormat="1" ht="12" customHeight="1">
      <c r="A66" s="6">
        <f t="shared" si="3"/>
        <v>57</v>
      </c>
      <c r="B66" s="7" t="s">
        <v>166</v>
      </c>
      <c r="C66" s="7" t="s">
        <v>228</v>
      </c>
      <c r="D66" s="7" t="s">
        <v>164</v>
      </c>
      <c r="E66" s="31">
        <v>1230</v>
      </c>
      <c r="F66" s="31">
        <v>1230</v>
      </c>
      <c r="G66" s="32">
        <v>1220</v>
      </c>
      <c r="H66" s="31">
        <v>1210</v>
      </c>
      <c r="I66" s="31">
        <v>1200</v>
      </c>
      <c r="J66" s="32">
        <v>1190</v>
      </c>
      <c r="K66" s="31">
        <v>1180</v>
      </c>
      <c r="L66" s="31">
        <v>1170</v>
      </c>
      <c r="M66" s="32">
        <v>1160</v>
      </c>
      <c r="N66" s="43"/>
      <c r="O66" s="42"/>
      <c r="P66" s="42"/>
    </row>
    <row r="67" spans="1:16" s="41" customFormat="1" ht="12" customHeight="1">
      <c r="A67" s="6">
        <f t="shared" si="3"/>
        <v>58</v>
      </c>
      <c r="B67" s="7" t="s">
        <v>166</v>
      </c>
      <c r="C67" s="7" t="s">
        <v>228</v>
      </c>
      <c r="D67" s="7" t="s">
        <v>165</v>
      </c>
      <c r="E67" s="31">
        <v>1715</v>
      </c>
      <c r="F67" s="31">
        <v>1715</v>
      </c>
      <c r="G67" s="32">
        <v>1675</v>
      </c>
      <c r="H67" s="31">
        <v>1655</v>
      </c>
      <c r="I67" s="31">
        <v>1630</v>
      </c>
      <c r="J67" s="32">
        <v>1615</v>
      </c>
      <c r="K67" s="31">
        <v>1590</v>
      </c>
      <c r="L67" s="31">
        <v>1570</v>
      </c>
      <c r="M67" s="32">
        <v>1550</v>
      </c>
      <c r="N67" s="43"/>
      <c r="O67" s="42"/>
      <c r="P67" s="42"/>
    </row>
    <row r="68" spans="1:16" s="41" customFormat="1" ht="12" customHeight="1">
      <c r="A68" s="6">
        <f t="shared" si="3"/>
        <v>59</v>
      </c>
      <c r="B68" s="7" t="s">
        <v>61</v>
      </c>
      <c r="C68" s="7" t="s">
        <v>228</v>
      </c>
      <c r="D68" s="7" t="s">
        <v>62</v>
      </c>
      <c r="E68" s="31">
        <v>1075</v>
      </c>
      <c r="F68" s="31">
        <v>1070</v>
      </c>
      <c r="G68" s="32">
        <v>1065</v>
      </c>
      <c r="H68" s="31">
        <v>1055</v>
      </c>
      <c r="I68" s="31">
        <v>1045</v>
      </c>
      <c r="J68" s="32">
        <v>1035</v>
      </c>
      <c r="K68" s="31">
        <v>1025</v>
      </c>
      <c r="L68" s="31">
        <v>1015</v>
      </c>
      <c r="M68" s="32">
        <v>1005</v>
      </c>
      <c r="N68" s="43"/>
      <c r="O68" s="42"/>
      <c r="P68" s="42"/>
    </row>
    <row r="69" spans="1:16" s="41" customFormat="1" ht="12" customHeight="1">
      <c r="A69" s="6">
        <f t="shared" si="3"/>
        <v>60</v>
      </c>
      <c r="B69" s="7" t="s">
        <v>63</v>
      </c>
      <c r="C69" s="7" t="s">
        <v>228</v>
      </c>
      <c r="D69" s="7" t="s">
        <v>64</v>
      </c>
      <c r="E69" s="31">
        <v>1560</v>
      </c>
      <c r="F69" s="31">
        <v>1540</v>
      </c>
      <c r="G69" s="32">
        <v>1520</v>
      </c>
      <c r="H69" s="31">
        <v>1500</v>
      </c>
      <c r="I69" s="31">
        <v>1480</v>
      </c>
      <c r="J69" s="32">
        <v>1460</v>
      </c>
      <c r="K69" s="31">
        <v>1435</v>
      </c>
      <c r="L69" s="31">
        <v>1415</v>
      </c>
      <c r="M69" s="32">
        <v>1395</v>
      </c>
      <c r="N69" s="43"/>
      <c r="O69" s="42"/>
      <c r="P69" s="42"/>
    </row>
    <row r="70" spans="1:16" s="41" customFormat="1" ht="12" customHeight="1">
      <c r="A70" s="6">
        <f t="shared" si="3"/>
        <v>61</v>
      </c>
      <c r="B70" s="7" t="s">
        <v>167</v>
      </c>
      <c r="C70" s="7" t="s">
        <v>228</v>
      </c>
      <c r="D70" s="7" t="s">
        <v>169</v>
      </c>
      <c r="E70" s="31">
        <v>1285</v>
      </c>
      <c r="F70" s="31">
        <v>1280</v>
      </c>
      <c r="G70" s="32">
        <v>1275</v>
      </c>
      <c r="H70" s="31">
        <v>1265</v>
      </c>
      <c r="I70" s="31">
        <v>1255</v>
      </c>
      <c r="J70" s="32">
        <v>1245</v>
      </c>
      <c r="K70" s="31">
        <v>1230</v>
      </c>
      <c r="L70" s="31">
        <v>1220</v>
      </c>
      <c r="M70" s="32">
        <v>1210</v>
      </c>
      <c r="N70" s="43"/>
      <c r="O70" s="42"/>
      <c r="P70" s="42"/>
    </row>
    <row r="71" spans="1:16" s="41" customFormat="1" ht="12" customHeight="1">
      <c r="A71" s="6">
        <f t="shared" si="3"/>
        <v>62</v>
      </c>
      <c r="B71" s="7" t="s">
        <v>168</v>
      </c>
      <c r="C71" s="7" t="s">
        <v>228</v>
      </c>
      <c r="D71" s="7" t="s">
        <v>170</v>
      </c>
      <c r="E71" s="31">
        <v>1770</v>
      </c>
      <c r="F71" s="31">
        <v>1750</v>
      </c>
      <c r="G71" s="32">
        <v>1725</v>
      </c>
      <c r="H71" s="31">
        <v>1705</v>
      </c>
      <c r="I71" s="31">
        <v>1685</v>
      </c>
      <c r="J71" s="32">
        <v>1665</v>
      </c>
      <c r="K71" s="31">
        <v>1645</v>
      </c>
      <c r="L71" s="31">
        <v>1620</v>
      </c>
      <c r="M71" s="32">
        <v>1600</v>
      </c>
      <c r="N71" s="43"/>
      <c r="O71" s="42"/>
      <c r="P71" s="42"/>
    </row>
    <row r="72" spans="1:16" s="41" customFormat="1" ht="12" customHeight="1">
      <c r="A72" s="6">
        <f t="shared" si="3"/>
        <v>63</v>
      </c>
      <c r="B72" s="7" t="s">
        <v>65</v>
      </c>
      <c r="C72" s="7" t="s">
        <v>228</v>
      </c>
      <c r="D72" s="7" t="s">
        <v>66</v>
      </c>
      <c r="E72" s="31">
        <v>910</v>
      </c>
      <c r="F72" s="31">
        <v>890</v>
      </c>
      <c r="G72" s="32">
        <v>880</v>
      </c>
      <c r="H72" s="31">
        <v>872</v>
      </c>
      <c r="I72" s="31">
        <v>863</v>
      </c>
      <c r="J72" s="32">
        <v>854</v>
      </c>
      <c r="K72" s="31">
        <v>845</v>
      </c>
      <c r="L72" s="31">
        <v>837</v>
      </c>
      <c r="M72" s="32">
        <v>827</v>
      </c>
      <c r="N72" s="43"/>
      <c r="O72" s="42"/>
      <c r="P72" s="42"/>
    </row>
    <row r="73" spans="1:16" s="41" customFormat="1" ht="12" customHeight="1">
      <c r="A73" s="6">
        <f t="shared" si="3"/>
        <v>64</v>
      </c>
      <c r="B73" s="7" t="s">
        <v>65</v>
      </c>
      <c r="C73" s="7" t="s">
        <v>228</v>
      </c>
      <c r="D73" s="7" t="s">
        <v>67</v>
      </c>
      <c r="E73" s="31">
        <v>1380</v>
      </c>
      <c r="F73" s="31">
        <v>1360</v>
      </c>
      <c r="G73" s="32">
        <v>1340</v>
      </c>
      <c r="H73" s="31">
        <v>1320</v>
      </c>
      <c r="I73" s="31">
        <v>1300</v>
      </c>
      <c r="J73" s="32">
        <v>1285</v>
      </c>
      <c r="K73" s="31">
        <v>1270</v>
      </c>
      <c r="L73" s="31">
        <v>1250</v>
      </c>
      <c r="M73" s="32">
        <v>1235</v>
      </c>
      <c r="N73" s="43"/>
      <c r="O73" s="42"/>
      <c r="P73" s="42"/>
    </row>
    <row r="74" spans="1:16" s="41" customFormat="1" ht="12" customHeight="1">
      <c r="A74" s="6">
        <f t="shared" si="3"/>
        <v>65</v>
      </c>
      <c r="B74" s="15" t="s">
        <v>171</v>
      </c>
      <c r="C74" s="7" t="s">
        <v>228</v>
      </c>
      <c r="D74" s="7" t="s">
        <v>172</v>
      </c>
      <c r="E74" s="31">
        <v>780</v>
      </c>
      <c r="F74" s="31">
        <v>780</v>
      </c>
      <c r="G74" s="32">
        <v>780</v>
      </c>
      <c r="H74" s="31">
        <v>780</v>
      </c>
      <c r="I74" s="31">
        <v>780</v>
      </c>
      <c r="J74" s="32">
        <v>780</v>
      </c>
      <c r="K74" s="31">
        <v>780</v>
      </c>
      <c r="L74" s="31">
        <v>780</v>
      </c>
      <c r="M74" s="32">
        <v>780</v>
      </c>
      <c r="N74" s="43"/>
      <c r="O74" s="42"/>
      <c r="P74" s="42"/>
    </row>
    <row r="75" spans="1:16" s="41" customFormat="1" ht="12" customHeight="1">
      <c r="A75" s="6">
        <f t="shared" si="3"/>
        <v>66</v>
      </c>
      <c r="B75" s="15" t="s">
        <v>68</v>
      </c>
      <c r="C75" s="7" t="s">
        <v>228</v>
      </c>
      <c r="D75" s="7" t="s">
        <v>140</v>
      </c>
      <c r="E75" s="31">
        <v>910</v>
      </c>
      <c r="F75" s="31">
        <v>890</v>
      </c>
      <c r="G75" s="32">
        <v>880</v>
      </c>
      <c r="H75" s="31">
        <v>872</v>
      </c>
      <c r="I75" s="31">
        <v>863</v>
      </c>
      <c r="J75" s="32">
        <v>854</v>
      </c>
      <c r="K75" s="31">
        <v>845</v>
      </c>
      <c r="L75" s="31">
        <v>837</v>
      </c>
      <c r="M75" s="32">
        <v>827</v>
      </c>
      <c r="N75" s="43"/>
      <c r="O75" s="42"/>
      <c r="P75" s="42"/>
    </row>
    <row r="76" spans="1:16" s="41" customFormat="1" ht="12" customHeight="1">
      <c r="A76" s="6">
        <f t="shared" si="3"/>
        <v>67</v>
      </c>
      <c r="B76" s="7" t="s">
        <v>69</v>
      </c>
      <c r="C76" s="7" t="s">
        <v>228</v>
      </c>
      <c r="D76" s="7" t="s">
        <v>141</v>
      </c>
      <c r="E76" s="31">
        <v>1380</v>
      </c>
      <c r="F76" s="31">
        <v>1360</v>
      </c>
      <c r="G76" s="32">
        <v>1340</v>
      </c>
      <c r="H76" s="31">
        <v>1320</v>
      </c>
      <c r="I76" s="31">
        <v>1300</v>
      </c>
      <c r="J76" s="32">
        <v>1280</v>
      </c>
      <c r="K76" s="31">
        <v>1260</v>
      </c>
      <c r="L76" s="31">
        <v>1240</v>
      </c>
      <c r="M76" s="32">
        <v>1205</v>
      </c>
      <c r="N76" s="43"/>
      <c r="O76" s="42"/>
      <c r="P76" s="42"/>
    </row>
    <row r="77" spans="1:16" s="41" customFormat="1" ht="12" customHeight="1">
      <c r="A77" s="6">
        <f t="shared" si="3"/>
        <v>68</v>
      </c>
      <c r="B77" s="7" t="s">
        <v>70</v>
      </c>
      <c r="C77" s="7" t="s">
        <v>228</v>
      </c>
      <c r="D77" s="7" t="s">
        <v>71</v>
      </c>
      <c r="E77" s="31">
        <v>950</v>
      </c>
      <c r="F77" s="31">
        <v>920</v>
      </c>
      <c r="G77" s="32">
        <v>910</v>
      </c>
      <c r="H77" s="31">
        <v>900</v>
      </c>
      <c r="I77" s="31">
        <v>890</v>
      </c>
      <c r="J77" s="32">
        <v>880</v>
      </c>
      <c r="K77" s="31">
        <v>870</v>
      </c>
      <c r="L77" s="31">
        <v>860</v>
      </c>
      <c r="M77" s="32">
        <v>850</v>
      </c>
      <c r="N77" s="43"/>
      <c r="O77" s="42"/>
      <c r="P77" s="42"/>
    </row>
    <row r="78" spans="1:16" s="41" customFormat="1" ht="12" customHeight="1">
      <c r="A78" s="6">
        <f t="shared" si="3"/>
        <v>69</v>
      </c>
      <c r="B78" s="7" t="s">
        <v>70</v>
      </c>
      <c r="C78" s="7" t="s">
        <v>228</v>
      </c>
      <c r="D78" s="7" t="s">
        <v>125</v>
      </c>
      <c r="E78" s="31">
        <v>1425</v>
      </c>
      <c r="F78" s="31">
        <v>1405</v>
      </c>
      <c r="G78" s="32">
        <v>1385</v>
      </c>
      <c r="H78" s="31">
        <v>1360</v>
      </c>
      <c r="I78" s="31">
        <v>1340</v>
      </c>
      <c r="J78" s="32">
        <v>1320</v>
      </c>
      <c r="K78" s="31">
        <v>1300</v>
      </c>
      <c r="L78" s="31">
        <v>1280</v>
      </c>
      <c r="M78" s="32">
        <v>1260</v>
      </c>
      <c r="N78" s="43"/>
      <c r="O78" s="42"/>
      <c r="P78" s="42"/>
    </row>
    <row r="79" spans="1:16" s="41" customFormat="1" ht="12" customHeight="1">
      <c r="A79" s="6">
        <f t="shared" si="3"/>
        <v>70</v>
      </c>
      <c r="B79" s="7" t="s">
        <v>72</v>
      </c>
      <c r="C79" s="7" t="s">
        <v>228</v>
      </c>
      <c r="D79" s="7" t="s">
        <v>73</v>
      </c>
      <c r="E79" s="31">
        <v>910</v>
      </c>
      <c r="F79" s="31">
        <v>890</v>
      </c>
      <c r="G79" s="32">
        <v>880</v>
      </c>
      <c r="H79" s="31">
        <v>872</v>
      </c>
      <c r="I79" s="31">
        <v>863</v>
      </c>
      <c r="J79" s="32">
        <v>854</v>
      </c>
      <c r="K79" s="31">
        <v>845</v>
      </c>
      <c r="L79" s="31">
        <v>837</v>
      </c>
      <c r="M79" s="32">
        <v>827</v>
      </c>
      <c r="N79" s="43"/>
      <c r="O79" s="42"/>
      <c r="P79" s="42"/>
    </row>
    <row r="80" spans="1:16" s="41" customFormat="1" ht="12" customHeight="1">
      <c r="A80" s="6">
        <f t="shared" si="3"/>
        <v>71</v>
      </c>
      <c r="B80" s="7" t="s">
        <v>74</v>
      </c>
      <c r="C80" s="7" t="s">
        <v>228</v>
      </c>
      <c r="D80" s="7" t="s">
        <v>75</v>
      </c>
      <c r="E80" s="31">
        <v>910</v>
      </c>
      <c r="F80" s="31">
        <v>890</v>
      </c>
      <c r="G80" s="32">
        <v>880</v>
      </c>
      <c r="H80" s="31">
        <v>872</v>
      </c>
      <c r="I80" s="31">
        <v>863</v>
      </c>
      <c r="J80" s="32">
        <v>854</v>
      </c>
      <c r="K80" s="31">
        <v>845</v>
      </c>
      <c r="L80" s="31">
        <v>837</v>
      </c>
      <c r="M80" s="32">
        <v>827</v>
      </c>
      <c r="N80" s="43"/>
      <c r="O80" s="42"/>
      <c r="P80" s="42"/>
    </row>
    <row r="81" spans="1:16" s="41" customFormat="1" ht="12" customHeight="1">
      <c r="A81" s="6">
        <f t="shared" si="3"/>
        <v>72</v>
      </c>
      <c r="B81" s="7" t="s">
        <v>158</v>
      </c>
      <c r="C81" s="7" t="s">
        <v>228</v>
      </c>
      <c r="D81" s="7" t="s">
        <v>159</v>
      </c>
      <c r="E81" s="31">
        <v>2375</v>
      </c>
      <c r="F81" s="31">
        <v>2375</v>
      </c>
      <c r="G81" s="32">
        <v>2375</v>
      </c>
      <c r="H81" s="31">
        <v>2375</v>
      </c>
      <c r="I81" s="31">
        <v>2375</v>
      </c>
      <c r="J81" s="32">
        <v>2375</v>
      </c>
      <c r="K81" s="31">
        <v>2375</v>
      </c>
      <c r="L81" s="31">
        <v>2375</v>
      </c>
      <c r="M81" s="32">
        <v>2375</v>
      </c>
      <c r="N81" s="43"/>
      <c r="O81" s="42"/>
      <c r="P81" s="42"/>
    </row>
    <row r="82" spans="1:16" s="41" customFormat="1" ht="12" customHeight="1">
      <c r="A82" s="6">
        <f t="shared" si="3"/>
        <v>73</v>
      </c>
      <c r="B82" s="7" t="s">
        <v>160</v>
      </c>
      <c r="C82" s="7" t="s">
        <v>228</v>
      </c>
      <c r="D82" s="7" t="s">
        <v>161</v>
      </c>
      <c r="E82" s="31">
        <v>2550</v>
      </c>
      <c r="F82" s="31">
        <v>2550</v>
      </c>
      <c r="G82" s="32">
        <v>2550</v>
      </c>
      <c r="H82" s="31">
        <v>2550</v>
      </c>
      <c r="I82" s="31">
        <v>2550</v>
      </c>
      <c r="J82" s="32">
        <v>2550</v>
      </c>
      <c r="K82" s="31">
        <v>2550</v>
      </c>
      <c r="L82" s="31">
        <v>2550</v>
      </c>
      <c r="M82" s="32">
        <v>2550</v>
      </c>
      <c r="N82" s="43"/>
      <c r="O82" s="42"/>
      <c r="P82" s="42"/>
    </row>
    <row r="83" spans="1:16" s="41" customFormat="1" ht="12" customHeight="1">
      <c r="A83" s="6">
        <f t="shared" si="3"/>
        <v>74</v>
      </c>
      <c r="B83" s="7" t="s">
        <v>76</v>
      </c>
      <c r="C83" s="7" t="s">
        <v>228</v>
      </c>
      <c r="D83" s="7" t="s">
        <v>77</v>
      </c>
      <c r="E83" s="31">
        <v>870</v>
      </c>
      <c r="F83" s="31">
        <v>850</v>
      </c>
      <c r="G83" s="32">
        <v>840</v>
      </c>
      <c r="H83" s="31">
        <v>830</v>
      </c>
      <c r="I83" s="31">
        <v>820</v>
      </c>
      <c r="J83" s="32">
        <v>812</v>
      </c>
      <c r="K83" s="31">
        <v>802</v>
      </c>
      <c r="L83" s="31">
        <v>790</v>
      </c>
      <c r="M83" s="32">
        <v>780</v>
      </c>
      <c r="N83" s="43"/>
      <c r="O83" s="42"/>
      <c r="P83" s="42"/>
    </row>
    <row r="84" spans="1:16" s="41" customFormat="1" ht="12" customHeight="1">
      <c r="A84" s="6">
        <f t="shared" si="3"/>
        <v>75</v>
      </c>
      <c r="B84" s="7" t="s">
        <v>78</v>
      </c>
      <c r="C84" s="7" t="s">
        <v>228</v>
      </c>
      <c r="D84" s="7" t="s">
        <v>146</v>
      </c>
      <c r="E84" s="31">
        <v>1320</v>
      </c>
      <c r="F84" s="31">
        <v>1300</v>
      </c>
      <c r="G84" s="32">
        <v>1280</v>
      </c>
      <c r="H84" s="31">
        <v>1260</v>
      </c>
      <c r="I84" s="31">
        <v>1240</v>
      </c>
      <c r="J84" s="32">
        <v>1227</v>
      </c>
      <c r="K84" s="31">
        <v>1205</v>
      </c>
      <c r="L84" s="31">
        <v>1185</v>
      </c>
      <c r="M84" s="32">
        <v>1165</v>
      </c>
      <c r="N84" s="43"/>
      <c r="O84" s="42"/>
      <c r="P84" s="42"/>
    </row>
    <row r="85" spans="1:16" s="41" customFormat="1" ht="12" customHeight="1">
      <c r="A85" s="6">
        <f t="shared" si="3"/>
        <v>76</v>
      </c>
      <c r="B85" s="7" t="s">
        <v>219</v>
      </c>
      <c r="C85" s="7" t="s">
        <v>229</v>
      </c>
      <c r="D85" s="7" t="s">
        <v>147</v>
      </c>
      <c r="E85" s="31">
        <v>1010</v>
      </c>
      <c r="F85" s="31">
        <v>988</v>
      </c>
      <c r="G85" s="32">
        <v>977</v>
      </c>
      <c r="H85" s="31">
        <v>970</v>
      </c>
      <c r="I85" s="31">
        <v>960</v>
      </c>
      <c r="J85" s="32">
        <v>952</v>
      </c>
      <c r="K85" s="31">
        <v>942</v>
      </c>
      <c r="L85" s="31">
        <v>932</v>
      </c>
      <c r="M85" s="32">
        <v>920</v>
      </c>
      <c r="N85" s="43"/>
      <c r="O85" s="42"/>
      <c r="P85" s="42"/>
    </row>
    <row r="86" spans="1:16" s="41" customFormat="1" ht="12" customHeight="1">
      <c r="A86" s="6">
        <f t="shared" si="3"/>
        <v>77</v>
      </c>
      <c r="B86" s="7" t="s">
        <v>220</v>
      </c>
      <c r="C86" s="7" t="s">
        <v>229</v>
      </c>
      <c r="D86" s="7" t="s">
        <v>148</v>
      </c>
      <c r="E86" s="31">
        <v>1460</v>
      </c>
      <c r="F86" s="31">
        <v>1440</v>
      </c>
      <c r="G86" s="32">
        <v>1420</v>
      </c>
      <c r="H86" s="31">
        <v>1400</v>
      </c>
      <c r="I86" s="31">
        <v>1385</v>
      </c>
      <c r="J86" s="32">
        <v>1365</v>
      </c>
      <c r="K86" s="31">
        <v>1345</v>
      </c>
      <c r="L86" s="31">
        <v>1325</v>
      </c>
      <c r="M86" s="32">
        <v>1305</v>
      </c>
      <c r="N86" s="43"/>
      <c r="O86" s="42"/>
      <c r="P86" s="42"/>
    </row>
    <row r="87" spans="1:16" s="41" customFormat="1" ht="12" customHeight="1">
      <c r="A87" s="6">
        <f t="shared" si="3"/>
        <v>78</v>
      </c>
      <c r="B87" s="7" t="s">
        <v>79</v>
      </c>
      <c r="C87" s="7" t="s">
        <v>228</v>
      </c>
      <c r="D87" s="7" t="s">
        <v>80</v>
      </c>
      <c r="E87" s="31">
        <v>890</v>
      </c>
      <c r="F87" s="31">
        <v>880</v>
      </c>
      <c r="G87" s="32">
        <v>870</v>
      </c>
      <c r="H87" s="31">
        <v>860</v>
      </c>
      <c r="I87" s="31">
        <v>850</v>
      </c>
      <c r="J87" s="32">
        <v>837</v>
      </c>
      <c r="K87" s="31">
        <v>827</v>
      </c>
      <c r="L87" s="31">
        <v>815</v>
      </c>
      <c r="M87" s="32">
        <v>805</v>
      </c>
      <c r="N87" s="43"/>
      <c r="O87" s="42"/>
      <c r="P87" s="42"/>
    </row>
    <row r="88" spans="1:16" s="41" customFormat="1" ht="12" customHeight="1">
      <c r="A88" s="6">
        <f t="shared" si="3"/>
        <v>79</v>
      </c>
      <c r="B88" s="7" t="s">
        <v>81</v>
      </c>
      <c r="C88" s="7" t="s">
        <v>228</v>
      </c>
      <c r="D88" s="7" t="s">
        <v>82</v>
      </c>
      <c r="E88" s="31">
        <v>1320</v>
      </c>
      <c r="F88" s="31">
        <v>1300</v>
      </c>
      <c r="G88" s="32">
        <v>1280</v>
      </c>
      <c r="H88" s="31">
        <v>1260</v>
      </c>
      <c r="I88" s="31">
        <v>1240</v>
      </c>
      <c r="J88" s="32">
        <v>1227</v>
      </c>
      <c r="K88" s="31">
        <v>1205</v>
      </c>
      <c r="L88" s="31">
        <v>1185</v>
      </c>
      <c r="M88" s="32">
        <v>1165</v>
      </c>
      <c r="N88" s="43"/>
      <c r="O88" s="42"/>
      <c r="P88" s="42"/>
    </row>
    <row r="89" spans="1:16" s="41" customFormat="1" ht="12" customHeight="1">
      <c r="A89" s="6">
        <f t="shared" si="3"/>
        <v>80</v>
      </c>
      <c r="B89" s="7" t="s">
        <v>83</v>
      </c>
      <c r="C89" s="7" t="s">
        <v>228</v>
      </c>
      <c r="D89" s="7" t="s">
        <v>84</v>
      </c>
      <c r="E89" s="31">
        <v>940</v>
      </c>
      <c r="F89" s="31">
        <v>920</v>
      </c>
      <c r="G89" s="32">
        <v>910</v>
      </c>
      <c r="H89" s="31">
        <v>900</v>
      </c>
      <c r="I89" s="31">
        <v>893</v>
      </c>
      <c r="J89" s="32">
        <v>885</v>
      </c>
      <c r="K89" s="31">
        <v>875</v>
      </c>
      <c r="L89" s="31">
        <v>865</v>
      </c>
      <c r="M89" s="32">
        <v>855</v>
      </c>
      <c r="N89" s="43"/>
      <c r="O89" s="42"/>
      <c r="P89" s="42"/>
    </row>
    <row r="90" spans="1:16" s="41" customFormat="1" ht="12" customHeight="1">
      <c r="A90" s="6">
        <f t="shared" si="3"/>
        <v>81</v>
      </c>
      <c r="B90" s="7" t="s">
        <v>85</v>
      </c>
      <c r="C90" s="7" t="s">
        <v>228</v>
      </c>
      <c r="D90" s="7" t="s">
        <v>86</v>
      </c>
      <c r="E90" s="31">
        <v>1330</v>
      </c>
      <c r="F90" s="31">
        <v>1310</v>
      </c>
      <c r="G90" s="32">
        <v>1290</v>
      </c>
      <c r="H90" s="31">
        <v>1270</v>
      </c>
      <c r="I90" s="31">
        <v>1250</v>
      </c>
      <c r="J90" s="32">
        <v>1235</v>
      </c>
      <c r="K90" s="31">
        <v>1215</v>
      </c>
      <c r="L90" s="31">
        <v>1195</v>
      </c>
      <c r="M90" s="32">
        <v>1175</v>
      </c>
      <c r="N90" s="43"/>
      <c r="O90" s="42"/>
      <c r="P90" s="42"/>
    </row>
    <row r="91" spans="1:16" s="41" customFormat="1" ht="12" customHeight="1">
      <c r="A91" s="6">
        <f t="shared" si="3"/>
        <v>82</v>
      </c>
      <c r="B91" s="7" t="s">
        <v>87</v>
      </c>
      <c r="C91" s="7" t="s">
        <v>228</v>
      </c>
      <c r="D91" s="7" t="s">
        <v>88</v>
      </c>
      <c r="E91" s="31">
        <v>860</v>
      </c>
      <c r="F91" s="31">
        <v>835</v>
      </c>
      <c r="G91" s="32">
        <v>825</v>
      </c>
      <c r="H91" s="31">
        <v>818</v>
      </c>
      <c r="I91" s="31">
        <v>810</v>
      </c>
      <c r="J91" s="32">
        <v>802</v>
      </c>
      <c r="K91" s="31">
        <v>791</v>
      </c>
      <c r="L91" s="31">
        <v>781</v>
      </c>
      <c r="M91" s="32">
        <v>770</v>
      </c>
      <c r="N91" s="43"/>
      <c r="O91" s="42"/>
      <c r="P91" s="42"/>
    </row>
    <row r="92" spans="1:16" s="41" customFormat="1" ht="12" customHeight="1">
      <c r="A92" s="6">
        <f t="shared" si="3"/>
        <v>83</v>
      </c>
      <c r="B92" s="7" t="s">
        <v>89</v>
      </c>
      <c r="C92" s="7" t="s">
        <v>228</v>
      </c>
      <c r="D92" s="7" t="s">
        <v>90</v>
      </c>
      <c r="E92" s="31">
        <v>1330</v>
      </c>
      <c r="F92" s="31">
        <v>1310</v>
      </c>
      <c r="G92" s="32">
        <v>1290</v>
      </c>
      <c r="H92" s="31">
        <v>1270</v>
      </c>
      <c r="I92" s="31">
        <v>1250</v>
      </c>
      <c r="J92" s="32">
        <v>1235</v>
      </c>
      <c r="K92" s="31">
        <v>1215</v>
      </c>
      <c r="L92" s="31">
        <v>1195</v>
      </c>
      <c r="M92" s="32">
        <v>1175</v>
      </c>
      <c r="N92" s="43"/>
      <c r="O92" s="42"/>
      <c r="P92" s="42"/>
    </row>
    <row r="93" spans="1:16" s="41" customFormat="1" ht="12" customHeight="1">
      <c r="A93" s="6">
        <f t="shared" si="3"/>
        <v>84</v>
      </c>
      <c r="B93" s="7" t="s">
        <v>221</v>
      </c>
      <c r="C93" s="7" t="s">
        <v>229</v>
      </c>
      <c r="D93" s="7" t="s">
        <v>149</v>
      </c>
      <c r="E93" s="31">
        <v>1000</v>
      </c>
      <c r="F93" s="31">
        <v>980</v>
      </c>
      <c r="G93" s="32">
        <v>970</v>
      </c>
      <c r="H93" s="31">
        <v>960</v>
      </c>
      <c r="I93" s="31">
        <v>950</v>
      </c>
      <c r="J93" s="32">
        <v>942</v>
      </c>
      <c r="K93" s="31">
        <v>832</v>
      </c>
      <c r="L93" s="31">
        <v>920</v>
      </c>
      <c r="M93" s="32">
        <v>910</v>
      </c>
      <c r="N93" s="43"/>
      <c r="O93" s="42"/>
      <c r="P93" s="42"/>
    </row>
    <row r="94" spans="1:16" s="41" customFormat="1" ht="12" customHeight="1">
      <c r="A94" s="6">
        <f t="shared" si="3"/>
        <v>85</v>
      </c>
      <c r="B94" s="7" t="s">
        <v>222</v>
      </c>
      <c r="C94" s="7" t="s">
        <v>229</v>
      </c>
      <c r="D94" s="7" t="s">
        <v>150</v>
      </c>
      <c r="E94" s="31">
        <v>1470</v>
      </c>
      <c r="F94" s="31">
        <v>1450</v>
      </c>
      <c r="G94" s="32">
        <v>1430</v>
      </c>
      <c r="H94" s="31">
        <v>1410</v>
      </c>
      <c r="I94" s="31">
        <v>1395</v>
      </c>
      <c r="J94" s="32">
        <v>1380</v>
      </c>
      <c r="K94" s="31">
        <v>1360</v>
      </c>
      <c r="L94" s="31">
        <v>1335</v>
      </c>
      <c r="M94" s="32">
        <v>1315</v>
      </c>
      <c r="N94" s="43"/>
      <c r="O94" s="42"/>
      <c r="P94" s="42"/>
    </row>
    <row r="95" spans="1:16" s="41" customFormat="1" ht="12" customHeight="1">
      <c r="A95" s="6">
        <f t="shared" si="3"/>
        <v>86</v>
      </c>
      <c r="B95" s="7" t="s">
        <v>91</v>
      </c>
      <c r="C95" s="7" t="s">
        <v>228</v>
      </c>
      <c r="D95" s="7" t="s">
        <v>92</v>
      </c>
      <c r="E95" s="31">
        <v>860</v>
      </c>
      <c r="F95" s="31">
        <v>835</v>
      </c>
      <c r="G95" s="32">
        <v>825</v>
      </c>
      <c r="H95" s="31">
        <v>818</v>
      </c>
      <c r="I95" s="31">
        <v>810</v>
      </c>
      <c r="J95" s="32">
        <v>802</v>
      </c>
      <c r="K95" s="31">
        <v>791</v>
      </c>
      <c r="L95" s="31">
        <v>781</v>
      </c>
      <c r="M95" s="32">
        <v>770</v>
      </c>
      <c r="N95" s="43"/>
      <c r="O95" s="42"/>
      <c r="P95" s="42"/>
    </row>
    <row r="96" spans="1:16" s="41" customFormat="1" ht="12" customHeight="1">
      <c r="A96" s="6">
        <f t="shared" si="3"/>
        <v>87</v>
      </c>
      <c r="B96" s="7" t="s">
        <v>93</v>
      </c>
      <c r="C96" s="7" t="s">
        <v>228</v>
      </c>
      <c r="D96" s="7" t="s">
        <v>94</v>
      </c>
      <c r="E96" s="31">
        <v>1330</v>
      </c>
      <c r="F96" s="31">
        <v>1310</v>
      </c>
      <c r="G96" s="32">
        <v>1290</v>
      </c>
      <c r="H96" s="31">
        <v>1270</v>
      </c>
      <c r="I96" s="31">
        <v>1250</v>
      </c>
      <c r="J96" s="32">
        <v>1235</v>
      </c>
      <c r="K96" s="31">
        <v>1215</v>
      </c>
      <c r="L96" s="31">
        <v>1195</v>
      </c>
      <c r="M96" s="32">
        <v>1175</v>
      </c>
      <c r="N96" s="43"/>
      <c r="O96" s="42"/>
      <c r="P96" s="42"/>
    </row>
    <row r="97" spans="1:16" s="41" customFormat="1" ht="12" customHeight="1">
      <c r="A97" s="6">
        <f t="shared" si="3"/>
        <v>88</v>
      </c>
      <c r="B97" s="7" t="s">
        <v>95</v>
      </c>
      <c r="C97" s="7" t="s">
        <v>228</v>
      </c>
      <c r="D97" s="7" t="s">
        <v>96</v>
      </c>
      <c r="E97" s="31">
        <v>890</v>
      </c>
      <c r="F97" s="31">
        <v>880</v>
      </c>
      <c r="G97" s="32">
        <v>870</v>
      </c>
      <c r="H97" s="31">
        <v>865</v>
      </c>
      <c r="I97" s="31">
        <v>855</v>
      </c>
      <c r="J97" s="32">
        <v>847</v>
      </c>
      <c r="K97" s="31">
        <v>840</v>
      </c>
      <c r="L97" s="31">
        <v>833</v>
      </c>
      <c r="M97" s="32">
        <v>825</v>
      </c>
      <c r="N97" s="43"/>
      <c r="O97" s="42"/>
      <c r="P97" s="42"/>
    </row>
    <row r="98" spans="1:16" s="41" customFormat="1" ht="12" customHeight="1">
      <c r="A98" s="6">
        <f t="shared" si="3"/>
        <v>89</v>
      </c>
      <c r="B98" s="7" t="s">
        <v>97</v>
      </c>
      <c r="C98" s="7" t="s">
        <v>228</v>
      </c>
      <c r="D98" s="7" t="s">
        <v>98</v>
      </c>
      <c r="E98" s="31">
        <v>1380</v>
      </c>
      <c r="F98" s="31">
        <v>1360</v>
      </c>
      <c r="G98" s="32">
        <v>1340</v>
      </c>
      <c r="H98" s="31">
        <v>1320</v>
      </c>
      <c r="I98" s="31">
        <v>1300</v>
      </c>
      <c r="J98" s="32">
        <v>1280</v>
      </c>
      <c r="K98" s="31">
        <v>1260</v>
      </c>
      <c r="L98" s="31">
        <v>1240</v>
      </c>
      <c r="M98" s="32">
        <v>1215</v>
      </c>
      <c r="N98" s="43"/>
      <c r="O98" s="42"/>
      <c r="P98" s="42"/>
    </row>
    <row r="99" spans="1:16" s="41" customFormat="1" ht="12" customHeight="1">
      <c r="A99" s="6">
        <f t="shared" si="3"/>
        <v>90</v>
      </c>
      <c r="B99" s="4" t="s">
        <v>199</v>
      </c>
      <c r="C99" s="7" t="s">
        <v>228</v>
      </c>
      <c r="D99" s="4" t="s">
        <v>197</v>
      </c>
      <c r="E99" s="38">
        <v>630</v>
      </c>
      <c r="F99" s="38">
        <v>615</v>
      </c>
      <c r="G99" s="32">
        <v>605</v>
      </c>
      <c r="H99" s="38">
        <v>595</v>
      </c>
      <c r="I99" s="38">
        <v>580</v>
      </c>
      <c r="J99" s="32">
        <v>565</v>
      </c>
      <c r="K99" s="38">
        <v>550</v>
      </c>
      <c r="L99" s="38">
        <v>535</v>
      </c>
      <c r="M99" s="32">
        <v>535</v>
      </c>
      <c r="N99" s="43"/>
      <c r="O99" s="42"/>
      <c r="P99" s="42"/>
    </row>
    <row r="100" spans="1:16" s="41" customFormat="1" ht="12" customHeight="1">
      <c r="A100" s="6">
        <f t="shared" si="3"/>
        <v>91</v>
      </c>
      <c r="B100" s="4" t="s">
        <v>200</v>
      </c>
      <c r="C100" s="7" t="s">
        <v>228</v>
      </c>
      <c r="D100" s="4" t="s">
        <v>198</v>
      </c>
      <c r="E100" s="38">
        <v>1080</v>
      </c>
      <c r="F100" s="38">
        <v>1065</v>
      </c>
      <c r="G100" s="32">
        <v>1055</v>
      </c>
      <c r="H100" s="38">
        <v>1050</v>
      </c>
      <c r="I100" s="38">
        <v>1045</v>
      </c>
      <c r="J100" s="32">
        <v>1040</v>
      </c>
      <c r="K100" s="38">
        <v>1035</v>
      </c>
      <c r="L100" s="38">
        <v>1030</v>
      </c>
      <c r="M100" s="32">
        <v>1030</v>
      </c>
      <c r="N100" s="43"/>
      <c r="O100" s="42"/>
      <c r="P100" s="42"/>
    </row>
    <row r="101" spans="1:13" s="41" customFormat="1" ht="12" customHeight="1">
      <c r="A101" s="14">
        <f>A100+1</f>
        <v>92</v>
      </c>
      <c r="B101" s="12" t="s">
        <v>181</v>
      </c>
      <c r="C101" s="7" t="s">
        <v>228</v>
      </c>
      <c r="D101" s="12" t="s">
        <v>180</v>
      </c>
      <c r="E101" s="39">
        <v>930</v>
      </c>
      <c r="F101" s="39">
        <v>910</v>
      </c>
      <c r="G101" s="32">
        <v>910</v>
      </c>
      <c r="H101" s="39">
        <v>885</v>
      </c>
      <c r="I101" s="39">
        <v>885</v>
      </c>
      <c r="J101" s="32">
        <v>885</v>
      </c>
      <c r="K101" s="39">
        <v>840</v>
      </c>
      <c r="L101" s="39">
        <v>840</v>
      </c>
      <c r="M101" s="32">
        <v>840</v>
      </c>
    </row>
    <row r="102" spans="1:13" s="41" customFormat="1" ht="12" customHeight="1">
      <c r="A102" s="16">
        <f>A101+1</f>
        <v>93</v>
      </c>
      <c r="B102" s="12" t="s">
        <v>173</v>
      </c>
      <c r="C102" s="7" t="s">
        <v>228</v>
      </c>
      <c r="D102" s="12" t="s">
        <v>187</v>
      </c>
      <c r="E102" s="39">
        <v>1300</v>
      </c>
      <c r="F102" s="39">
        <v>1275</v>
      </c>
      <c r="G102" s="32">
        <v>1275</v>
      </c>
      <c r="H102" s="39">
        <v>1235</v>
      </c>
      <c r="I102" s="39">
        <v>1235</v>
      </c>
      <c r="J102" s="32">
        <v>1235</v>
      </c>
      <c r="K102" s="39">
        <v>1170</v>
      </c>
      <c r="L102" s="39">
        <v>1170</v>
      </c>
      <c r="M102" s="32">
        <v>1170</v>
      </c>
    </row>
    <row r="103" spans="1:13" s="41" customFormat="1" ht="12" customHeight="1">
      <c r="A103" s="16">
        <f aca="true" t="shared" si="4" ref="A103:A113">A102+1</f>
        <v>94</v>
      </c>
      <c r="B103" s="17" t="s">
        <v>223</v>
      </c>
      <c r="C103" s="7" t="s">
        <v>229</v>
      </c>
      <c r="D103" s="18" t="s">
        <v>177</v>
      </c>
      <c r="E103" s="34">
        <v>2080</v>
      </c>
      <c r="F103" s="34">
        <v>2080</v>
      </c>
      <c r="G103" s="32">
        <v>2080</v>
      </c>
      <c r="H103" s="34">
        <v>2080</v>
      </c>
      <c r="I103" s="34">
        <v>2080</v>
      </c>
      <c r="J103" s="32">
        <v>2080</v>
      </c>
      <c r="K103" s="34">
        <v>2080</v>
      </c>
      <c r="L103" s="34">
        <v>2080</v>
      </c>
      <c r="M103" s="32">
        <v>2080</v>
      </c>
    </row>
    <row r="104" spans="1:13" s="41" customFormat="1" ht="12" customHeight="1">
      <c r="A104" s="16">
        <f t="shared" si="4"/>
        <v>95</v>
      </c>
      <c r="B104" s="17" t="s">
        <v>224</v>
      </c>
      <c r="C104" s="7" t="s">
        <v>229</v>
      </c>
      <c r="D104" s="18" t="s">
        <v>178</v>
      </c>
      <c r="E104" s="34">
        <v>2275</v>
      </c>
      <c r="F104" s="34">
        <v>2275</v>
      </c>
      <c r="G104" s="32">
        <v>2275</v>
      </c>
      <c r="H104" s="34">
        <v>2275</v>
      </c>
      <c r="I104" s="34">
        <v>2275</v>
      </c>
      <c r="J104" s="32">
        <v>2275</v>
      </c>
      <c r="K104" s="34">
        <v>2275</v>
      </c>
      <c r="L104" s="34">
        <v>2275</v>
      </c>
      <c r="M104" s="32">
        <v>2275</v>
      </c>
    </row>
    <row r="105" spans="1:13" s="41" customFormat="1" ht="12" customHeight="1">
      <c r="A105" s="16">
        <f t="shared" si="4"/>
        <v>96</v>
      </c>
      <c r="B105" s="17" t="s">
        <v>235</v>
      </c>
      <c r="C105" s="7" t="s">
        <v>228</v>
      </c>
      <c r="D105" s="18" t="s">
        <v>236</v>
      </c>
      <c r="E105" s="34">
        <v>1011</v>
      </c>
      <c r="F105" s="34">
        <v>981</v>
      </c>
      <c r="G105" s="32">
        <v>975</v>
      </c>
      <c r="H105" s="34">
        <v>970</v>
      </c>
      <c r="I105" s="34">
        <v>960</v>
      </c>
      <c r="J105" s="32">
        <v>950</v>
      </c>
      <c r="K105" s="34">
        <v>940</v>
      </c>
      <c r="L105" s="34">
        <v>925</v>
      </c>
      <c r="M105" s="32">
        <v>910</v>
      </c>
    </row>
    <row r="106" spans="1:13" s="41" customFormat="1" ht="12" customHeight="1">
      <c r="A106" s="16">
        <f t="shared" si="4"/>
        <v>97</v>
      </c>
      <c r="B106" s="17" t="s">
        <v>235</v>
      </c>
      <c r="C106" s="7" t="s">
        <v>228</v>
      </c>
      <c r="D106" s="18" t="s">
        <v>241</v>
      </c>
      <c r="E106" s="34">
        <v>1410</v>
      </c>
      <c r="F106" s="34">
        <v>1368</v>
      </c>
      <c r="G106" s="32">
        <v>1360</v>
      </c>
      <c r="H106" s="34">
        <v>1350</v>
      </c>
      <c r="I106" s="34">
        <v>1340</v>
      </c>
      <c r="J106" s="32">
        <v>1330</v>
      </c>
      <c r="K106" s="34">
        <v>1311</v>
      </c>
      <c r="L106" s="34">
        <v>1290</v>
      </c>
      <c r="M106" s="32">
        <v>1269</v>
      </c>
    </row>
    <row r="107" spans="1:13" s="41" customFormat="1" ht="12" customHeight="1">
      <c r="A107" s="16">
        <f t="shared" si="4"/>
        <v>98</v>
      </c>
      <c r="B107" s="17" t="s">
        <v>237</v>
      </c>
      <c r="C107" s="7" t="s">
        <v>228</v>
      </c>
      <c r="D107" s="18" t="s">
        <v>238</v>
      </c>
      <c r="E107" s="34">
        <v>1011</v>
      </c>
      <c r="F107" s="34">
        <v>981</v>
      </c>
      <c r="G107" s="32">
        <v>975</v>
      </c>
      <c r="H107" s="34">
        <v>970</v>
      </c>
      <c r="I107" s="34">
        <v>960</v>
      </c>
      <c r="J107" s="32">
        <v>950</v>
      </c>
      <c r="K107" s="34">
        <v>940</v>
      </c>
      <c r="L107" s="34">
        <v>925</v>
      </c>
      <c r="M107" s="32">
        <v>910</v>
      </c>
    </row>
    <row r="108" spans="1:13" s="41" customFormat="1" ht="12" customHeight="1">
      <c r="A108" s="16">
        <f t="shared" si="4"/>
        <v>99</v>
      </c>
      <c r="B108" s="17" t="s">
        <v>237</v>
      </c>
      <c r="C108" s="7" t="s">
        <v>228</v>
      </c>
      <c r="D108" s="18" t="s">
        <v>242</v>
      </c>
      <c r="E108" s="34">
        <v>1410</v>
      </c>
      <c r="F108" s="34">
        <v>1368</v>
      </c>
      <c r="G108" s="32">
        <v>1360</v>
      </c>
      <c r="H108" s="34">
        <v>1350</v>
      </c>
      <c r="I108" s="34">
        <v>1340</v>
      </c>
      <c r="J108" s="32">
        <v>1330</v>
      </c>
      <c r="K108" s="34">
        <v>1311</v>
      </c>
      <c r="L108" s="34">
        <v>1290</v>
      </c>
      <c r="M108" s="32">
        <v>1269</v>
      </c>
    </row>
    <row r="109" spans="1:13" s="41" customFormat="1" ht="12" customHeight="1">
      <c r="A109" s="16">
        <f t="shared" si="4"/>
        <v>100</v>
      </c>
      <c r="B109" s="11" t="s">
        <v>225</v>
      </c>
      <c r="C109" s="7" t="s">
        <v>229</v>
      </c>
      <c r="D109" s="19" t="s">
        <v>179</v>
      </c>
      <c r="E109" s="11">
        <v>2275</v>
      </c>
      <c r="F109" s="11">
        <v>2275</v>
      </c>
      <c r="G109" s="32">
        <v>2275</v>
      </c>
      <c r="H109" s="11">
        <v>2275</v>
      </c>
      <c r="I109" s="11">
        <v>2275</v>
      </c>
      <c r="J109" s="32">
        <v>2275</v>
      </c>
      <c r="K109" s="11">
        <v>2275</v>
      </c>
      <c r="L109" s="11">
        <v>2275</v>
      </c>
      <c r="M109" s="32">
        <v>2275</v>
      </c>
    </row>
    <row r="110" spans="1:13" s="41" customFormat="1" ht="12" customHeight="1">
      <c r="A110" s="16">
        <f t="shared" si="4"/>
        <v>101</v>
      </c>
      <c r="B110" s="17" t="s">
        <v>239</v>
      </c>
      <c r="C110" s="7" t="s">
        <v>228</v>
      </c>
      <c r="D110" s="18" t="s">
        <v>240</v>
      </c>
      <c r="E110" s="34">
        <v>1011</v>
      </c>
      <c r="F110" s="34">
        <v>981</v>
      </c>
      <c r="G110" s="32">
        <v>975</v>
      </c>
      <c r="H110" s="34">
        <v>970</v>
      </c>
      <c r="I110" s="34">
        <v>960</v>
      </c>
      <c r="J110" s="32">
        <v>950</v>
      </c>
      <c r="K110" s="34">
        <v>940</v>
      </c>
      <c r="L110" s="34">
        <v>925</v>
      </c>
      <c r="M110" s="32">
        <v>910</v>
      </c>
    </row>
    <row r="111" spans="1:13" s="41" customFormat="1" ht="12" customHeight="1">
      <c r="A111" s="16">
        <f t="shared" si="4"/>
        <v>102</v>
      </c>
      <c r="B111" s="17" t="s">
        <v>239</v>
      </c>
      <c r="C111" s="7" t="s">
        <v>228</v>
      </c>
      <c r="D111" s="18" t="s">
        <v>243</v>
      </c>
      <c r="E111" s="34">
        <v>1410</v>
      </c>
      <c r="F111" s="34">
        <v>1368</v>
      </c>
      <c r="G111" s="32">
        <v>1360</v>
      </c>
      <c r="H111" s="34">
        <v>1350</v>
      </c>
      <c r="I111" s="34">
        <v>1340</v>
      </c>
      <c r="J111" s="32">
        <v>1330</v>
      </c>
      <c r="K111" s="34">
        <v>1311</v>
      </c>
      <c r="L111" s="34">
        <v>1290</v>
      </c>
      <c r="M111" s="32">
        <v>1269</v>
      </c>
    </row>
    <row r="112" spans="1:13" s="41" customFormat="1" ht="12" customHeight="1">
      <c r="A112" s="16">
        <f t="shared" si="4"/>
        <v>103</v>
      </c>
      <c r="B112" s="7" t="s">
        <v>99</v>
      </c>
      <c r="C112" s="7" t="s">
        <v>228</v>
      </c>
      <c r="D112" s="20" t="s">
        <v>100</v>
      </c>
      <c r="E112" s="31">
        <v>860</v>
      </c>
      <c r="F112" s="31">
        <v>835</v>
      </c>
      <c r="G112" s="32">
        <v>825</v>
      </c>
      <c r="H112" s="31">
        <v>818</v>
      </c>
      <c r="I112" s="31">
        <v>810</v>
      </c>
      <c r="J112" s="32">
        <v>802</v>
      </c>
      <c r="K112" s="31">
        <v>791</v>
      </c>
      <c r="L112" s="31">
        <v>781</v>
      </c>
      <c r="M112" s="32">
        <v>770</v>
      </c>
    </row>
    <row r="113" spans="1:13" s="41" customFormat="1" ht="12" customHeight="1">
      <c r="A113" s="16">
        <f t="shared" si="4"/>
        <v>104</v>
      </c>
      <c r="B113" s="21" t="s">
        <v>101</v>
      </c>
      <c r="C113" s="7" t="s">
        <v>228</v>
      </c>
      <c r="D113" s="20" t="s">
        <v>102</v>
      </c>
      <c r="E113" s="31">
        <v>1330</v>
      </c>
      <c r="F113" s="31">
        <v>1310</v>
      </c>
      <c r="G113" s="32">
        <v>1290</v>
      </c>
      <c r="H113" s="31">
        <v>1270</v>
      </c>
      <c r="I113" s="31">
        <v>1250</v>
      </c>
      <c r="J113" s="32">
        <v>1235</v>
      </c>
      <c r="K113" s="31">
        <v>1215</v>
      </c>
      <c r="L113" s="31">
        <v>1195</v>
      </c>
      <c r="M113" s="32">
        <v>1175</v>
      </c>
    </row>
    <row r="114" spans="1:13" s="41" customFormat="1" ht="12" customHeight="1">
      <c r="A114" s="22"/>
      <c r="B114" s="28" t="s">
        <v>103</v>
      </c>
      <c r="C114" s="7" t="s">
        <v>228</v>
      </c>
      <c r="D114" s="23"/>
      <c r="E114" s="40"/>
      <c r="F114" s="40"/>
      <c r="G114" s="32"/>
      <c r="H114" s="40"/>
      <c r="I114" s="40"/>
      <c r="J114" s="32"/>
      <c r="K114" s="40"/>
      <c r="L114" s="40"/>
      <c r="M114" s="32"/>
    </row>
    <row r="115" spans="1:13" s="41" customFormat="1" ht="12" customHeight="1">
      <c r="A115" s="16">
        <f>A113+1</f>
        <v>105</v>
      </c>
      <c r="B115" s="7" t="s">
        <v>104</v>
      </c>
      <c r="C115" s="7" t="s">
        <v>228</v>
      </c>
      <c r="D115" s="7" t="s">
        <v>105</v>
      </c>
      <c r="E115" s="31">
        <v>940</v>
      </c>
      <c r="F115" s="31">
        <v>920</v>
      </c>
      <c r="G115" s="32">
        <v>910</v>
      </c>
      <c r="H115" s="31">
        <v>900</v>
      </c>
      <c r="I115" s="31">
        <v>890</v>
      </c>
      <c r="J115" s="32">
        <v>880</v>
      </c>
      <c r="K115" s="31">
        <v>870</v>
      </c>
      <c r="L115" s="31">
        <v>860</v>
      </c>
      <c r="M115" s="32">
        <v>850</v>
      </c>
    </row>
    <row r="116" spans="1:13" s="41" customFormat="1" ht="12" customHeight="1">
      <c r="A116" s="16">
        <f>A115+1</f>
        <v>106</v>
      </c>
      <c r="B116" s="7" t="s">
        <v>106</v>
      </c>
      <c r="C116" s="7" t="s">
        <v>228</v>
      </c>
      <c r="D116" s="7" t="s">
        <v>107</v>
      </c>
      <c r="E116" s="31">
        <v>1100</v>
      </c>
      <c r="F116" s="31">
        <v>1080</v>
      </c>
      <c r="G116" s="32">
        <v>1065</v>
      </c>
      <c r="H116" s="31">
        <v>1055</v>
      </c>
      <c r="I116" s="31">
        <v>1045</v>
      </c>
      <c r="J116" s="32">
        <v>1035</v>
      </c>
      <c r="K116" s="31">
        <v>1025</v>
      </c>
      <c r="L116" s="31">
        <v>1015</v>
      </c>
      <c r="M116" s="32">
        <v>1005</v>
      </c>
    </row>
    <row r="117" spans="1:13" s="41" customFormat="1" ht="12" customHeight="1">
      <c r="A117" s="16">
        <v>107</v>
      </c>
      <c r="B117" s="47" t="s">
        <v>245</v>
      </c>
      <c r="C117" s="7"/>
      <c r="D117" s="47" t="s">
        <v>244</v>
      </c>
      <c r="E117" s="47">
        <v>1290</v>
      </c>
      <c r="F117" s="47">
        <v>1290</v>
      </c>
      <c r="G117" s="48">
        <v>1290</v>
      </c>
      <c r="H117" s="47">
        <v>1290</v>
      </c>
      <c r="I117" s="47">
        <v>1290</v>
      </c>
      <c r="J117" s="48">
        <v>1290</v>
      </c>
      <c r="K117" s="47">
        <v>1290</v>
      </c>
      <c r="L117" s="47">
        <v>1290</v>
      </c>
      <c r="M117" s="48">
        <v>1290</v>
      </c>
    </row>
    <row r="118" spans="1:13" s="41" customFormat="1" ht="12" customHeight="1">
      <c r="A118" s="24"/>
      <c r="B118" s="28" t="s">
        <v>108</v>
      </c>
      <c r="C118" s="7" t="s">
        <v>228</v>
      </c>
      <c r="D118" s="7"/>
      <c r="E118" s="31"/>
      <c r="F118" s="31"/>
      <c r="G118" s="32"/>
      <c r="H118" s="31"/>
      <c r="I118" s="31"/>
      <c r="J118" s="32"/>
      <c r="K118" s="31"/>
      <c r="L118" s="31"/>
      <c r="M118" s="32"/>
    </row>
    <row r="119" spans="1:13" s="41" customFormat="1" ht="12" customHeight="1">
      <c r="A119" s="5">
        <v>108</v>
      </c>
      <c r="B119" s="7" t="s">
        <v>109</v>
      </c>
      <c r="C119" s="7" t="s">
        <v>228</v>
      </c>
      <c r="D119" s="7" t="s">
        <v>110</v>
      </c>
      <c r="E119" s="31">
        <v>810</v>
      </c>
      <c r="F119" s="31">
        <v>790</v>
      </c>
      <c r="G119" s="32">
        <v>790</v>
      </c>
      <c r="H119" s="31">
        <v>770</v>
      </c>
      <c r="I119" s="31">
        <v>760</v>
      </c>
      <c r="J119" s="32">
        <v>750</v>
      </c>
      <c r="K119" s="31">
        <v>740</v>
      </c>
      <c r="L119" s="31">
        <v>730</v>
      </c>
      <c r="M119" s="32">
        <v>720</v>
      </c>
    </row>
    <row r="120" spans="1:13" s="41" customFormat="1" ht="12" customHeight="1">
      <c r="A120" s="16">
        <v>109</v>
      </c>
      <c r="B120" s="7" t="s">
        <v>111</v>
      </c>
      <c r="C120" s="7" t="s">
        <v>228</v>
      </c>
      <c r="D120" s="7" t="s">
        <v>112</v>
      </c>
      <c r="E120" s="31">
        <v>740</v>
      </c>
      <c r="F120" s="31">
        <v>720</v>
      </c>
      <c r="G120" s="32">
        <v>710</v>
      </c>
      <c r="H120" s="31">
        <v>700</v>
      </c>
      <c r="I120" s="31">
        <v>690</v>
      </c>
      <c r="J120" s="32">
        <v>680</v>
      </c>
      <c r="K120" s="31">
        <v>670</v>
      </c>
      <c r="L120" s="31">
        <v>660</v>
      </c>
      <c r="M120" s="32">
        <v>650</v>
      </c>
    </row>
    <row r="121" spans="1:13" s="41" customFormat="1" ht="12" customHeight="1">
      <c r="A121" s="5">
        <v>110</v>
      </c>
      <c r="B121" s="7" t="s">
        <v>113</v>
      </c>
      <c r="C121" s="7" t="s">
        <v>228</v>
      </c>
      <c r="D121" s="7" t="s">
        <v>114</v>
      </c>
      <c r="E121" s="31">
        <v>720</v>
      </c>
      <c r="F121" s="31">
        <v>700</v>
      </c>
      <c r="G121" s="32">
        <v>690</v>
      </c>
      <c r="H121" s="31">
        <v>680</v>
      </c>
      <c r="I121" s="31">
        <v>670</v>
      </c>
      <c r="J121" s="32">
        <v>660</v>
      </c>
      <c r="K121" s="31">
        <v>650</v>
      </c>
      <c r="L121" s="31">
        <v>640</v>
      </c>
      <c r="M121" s="32">
        <v>630</v>
      </c>
    </row>
    <row r="122" spans="1:13" s="41" customFormat="1" ht="12" customHeight="1">
      <c r="A122" s="16">
        <v>111</v>
      </c>
      <c r="B122" s="7" t="s">
        <v>115</v>
      </c>
      <c r="C122" s="7" t="s">
        <v>228</v>
      </c>
      <c r="D122" s="7" t="s">
        <v>116</v>
      </c>
      <c r="E122" s="31">
        <v>830</v>
      </c>
      <c r="F122" s="31">
        <v>810</v>
      </c>
      <c r="G122" s="32">
        <v>800</v>
      </c>
      <c r="H122" s="31">
        <v>790</v>
      </c>
      <c r="I122" s="31">
        <v>780</v>
      </c>
      <c r="J122" s="32">
        <v>770</v>
      </c>
      <c r="K122" s="31">
        <v>760</v>
      </c>
      <c r="L122" s="31">
        <v>750</v>
      </c>
      <c r="M122" s="32">
        <v>740</v>
      </c>
    </row>
    <row r="123" spans="1:13" s="41" customFormat="1" ht="12" customHeight="1">
      <c r="A123" s="5">
        <v>112</v>
      </c>
      <c r="B123" s="7" t="s">
        <v>117</v>
      </c>
      <c r="C123" s="7" t="s">
        <v>228</v>
      </c>
      <c r="D123" s="7" t="s">
        <v>118</v>
      </c>
      <c r="E123" s="31">
        <v>560</v>
      </c>
      <c r="F123" s="31">
        <v>560</v>
      </c>
      <c r="G123" s="32">
        <v>550</v>
      </c>
      <c r="H123" s="31">
        <v>540</v>
      </c>
      <c r="I123" s="31">
        <v>530</v>
      </c>
      <c r="J123" s="32">
        <v>520</v>
      </c>
      <c r="K123" s="31">
        <v>510</v>
      </c>
      <c r="L123" s="31">
        <v>500</v>
      </c>
      <c r="M123" s="32">
        <v>500</v>
      </c>
    </row>
    <row r="124" spans="1:13" s="41" customFormat="1" ht="12" customHeight="1">
      <c r="A124" s="16">
        <v>113</v>
      </c>
      <c r="B124" s="7" t="s">
        <v>117</v>
      </c>
      <c r="C124" s="7" t="s">
        <v>228</v>
      </c>
      <c r="D124" s="7" t="s">
        <v>119</v>
      </c>
      <c r="E124" s="31">
        <v>430</v>
      </c>
      <c r="F124" s="31">
        <v>430</v>
      </c>
      <c r="G124" s="32">
        <v>430</v>
      </c>
      <c r="H124" s="31">
        <v>430</v>
      </c>
      <c r="I124" s="31">
        <v>430</v>
      </c>
      <c r="J124" s="32">
        <v>430</v>
      </c>
      <c r="K124" s="31">
        <v>430</v>
      </c>
      <c r="L124" s="31">
        <v>430</v>
      </c>
      <c r="M124" s="32">
        <v>430</v>
      </c>
    </row>
    <row r="125" spans="1:13" s="41" customFormat="1" ht="12" customHeight="1">
      <c r="A125" s="5">
        <v>114</v>
      </c>
      <c r="B125" s="7" t="s">
        <v>117</v>
      </c>
      <c r="C125" s="7" t="s">
        <v>228</v>
      </c>
      <c r="D125" s="7" t="s">
        <v>120</v>
      </c>
      <c r="E125" s="31">
        <v>430</v>
      </c>
      <c r="F125" s="31">
        <v>430</v>
      </c>
      <c r="G125" s="32">
        <v>430</v>
      </c>
      <c r="H125" s="31">
        <v>430</v>
      </c>
      <c r="I125" s="31">
        <v>430</v>
      </c>
      <c r="J125" s="32">
        <v>430</v>
      </c>
      <c r="K125" s="31">
        <v>430</v>
      </c>
      <c r="L125" s="31">
        <v>430</v>
      </c>
      <c r="M125" s="32">
        <v>430</v>
      </c>
    </row>
    <row r="126" spans="1:13" s="44" customFormat="1" ht="13.5" customHeight="1">
      <c r="A126" s="3" t="s">
        <v>189</v>
      </c>
      <c r="B126" s="123" t="s">
        <v>195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s="44" customFormat="1" ht="13.5" customHeight="1">
      <c r="A127" s="2" t="s">
        <v>190</v>
      </c>
      <c r="B127" s="119" t="s">
        <v>196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1:3" s="44" customFormat="1" ht="13.5" customHeight="1">
      <c r="A128" s="1" t="s">
        <v>192</v>
      </c>
      <c r="B128" s="45" t="s">
        <v>194</v>
      </c>
      <c r="C128" s="45"/>
    </row>
    <row r="129" spans="1:13" s="44" customFormat="1" ht="13.5" customHeight="1">
      <c r="A129" s="2" t="s">
        <v>193</v>
      </c>
      <c r="B129" s="119" t="s">
        <v>191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</sheetData>
  <sheetProtection/>
  <mergeCells count="9">
    <mergeCell ref="B126:M126"/>
    <mergeCell ref="B127:M127"/>
    <mergeCell ref="B129:M129"/>
    <mergeCell ref="E1:G1"/>
    <mergeCell ref="H1:J1"/>
    <mergeCell ref="K1:M1"/>
    <mergeCell ref="B60:M60"/>
    <mergeCell ref="B61:M61"/>
    <mergeCell ref="B63:M63"/>
  </mergeCells>
  <printOptions/>
  <pageMargins left="0.2362204724409449" right="0.31496062992125984" top="0.5511811023622047" bottom="0.15748031496062992" header="0.2362204724409449" footer="0.15748031496062992"/>
  <pageSetup fitToHeight="3" fitToWidth="1" horizontalDpi="600" verticalDpi="600" orientation="landscape" paperSize="9" scale="75" r:id="rId2"/>
  <headerFooter scaleWithDoc="0" alignWithMargins="0">
    <oddHeader>&amp;L&amp;G&amp;C192148, С.-Петербург, ул. Ольги Берггольц, д. 40 
+7 (812) 677-27-21, 677-27-98, 677-59-52, 677-59-56 &amp;"Arial Cyr,полужирный" &amp;"Arial Cyr,обычный"        
&amp;Rgalaks07@bk.ru, www.stulсhik.biz
от 03.03.2014
</oddHeader>
    <oddFooter>&amp;R&amp;P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Папа</cp:lastModifiedBy>
  <cp:lastPrinted>2017-06-01T11:12:13Z</cp:lastPrinted>
  <dcterms:created xsi:type="dcterms:W3CDTF">2013-07-15T14:02:01Z</dcterms:created>
  <dcterms:modified xsi:type="dcterms:W3CDTF">2021-02-25T17:01:12Z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