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1119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276" i="1" l="1"/>
  <c r="E276" i="1"/>
  <c r="F276" i="1"/>
  <c r="G276" i="1"/>
  <c r="H276" i="1"/>
  <c r="I276" i="1"/>
  <c r="J276" i="1"/>
  <c r="K276" i="1"/>
  <c r="L276" i="1"/>
  <c r="M276" i="1"/>
  <c r="N276" i="1"/>
  <c r="C276" i="1"/>
  <c r="D263" i="1"/>
  <c r="E263" i="1"/>
  <c r="F263" i="1"/>
  <c r="G263" i="1"/>
  <c r="H263" i="1"/>
  <c r="I263" i="1"/>
  <c r="J263" i="1"/>
  <c r="K263" i="1"/>
  <c r="L263" i="1"/>
  <c r="M263" i="1"/>
  <c r="N263" i="1"/>
  <c r="C263" i="1"/>
  <c r="D215" i="1"/>
  <c r="E215" i="1"/>
  <c r="F215" i="1"/>
  <c r="G215" i="1"/>
  <c r="H215" i="1"/>
  <c r="I215" i="1"/>
  <c r="J215" i="1"/>
  <c r="K215" i="1"/>
  <c r="L215" i="1"/>
  <c r="M215" i="1"/>
  <c r="N215" i="1"/>
  <c r="C215" i="1"/>
  <c r="D97" i="1"/>
  <c r="E97" i="1"/>
  <c r="F97" i="1"/>
  <c r="G97" i="1"/>
  <c r="H97" i="1"/>
  <c r="I97" i="1"/>
  <c r="J97" i="1"/>
  <c r="K97" i="1"/>
  <c r="L97" i="1"/>
  <c r="M97" i="1"/>
  <c r="N97" i="1"/>
  <c r="C97" i="1"/>
  <c r="N52" i="1"/>
  <c r="D52" i="1"/>
  <c r="E52" i="1"/>
  <c r="F52" i="1"/>
  <c r="G52" i="1"/>
  <c r="H52" i="1"/>
  <c r="I52" i="1"/>
  <c r="J52" i="1"/>
  <c r="K52" i="1"/>
  <c r="L52" i="1"/>
  <c r="M52" i="1"/>
  <c r="C52" i="1"/>
  <c r="D30" i="1" l="1"/>
  <c r="E30" i="1"/>
  <c r="F30" i="1"/>
  <c r="G30" i="1"/>
  <c r="H30" i="1"/>
  <c r="I30" i="1"/>
  <c r="J30" i="1"/>
  <c r="K30" i="1"/>
  <c r="L30" i="1"/>
  <c r="M30" i="1"/>
  <c r="N30" i="1"/>
  <c r="C30" i="1"/>
  <c r="D286" i="1" l="1"/>
  <c r="E286" i="1"/>
  <c r="F286" i="1"/>
  <c r="G286" i="1"/>
  <c r="H286" i="1"/>
  <c r="I286" i="1"/>
  <c r="J286" i="1"/>
  <c r="K286" i="1"/>
  <c r="L286" i="1"/>
  <c r="M286" i="1"/>
  <c r="N286" i="1"/>
  <c r="C286" i="1"/>
  <c r="D13" i="1"/>
  <c r="E13" i="1"/>
  <c r="F13" i="1"/>
  <c r="G13" i="1"/>
  <c r="H13" i="1"/>
  <c r="I13" i="1"/>
  <c r="J13" i="1"/>
  <c r="K13" i="1"/>
  <c r="L13" i="1"/>
  <c r="M13" i="1"/>
  <c r="D290" i="1" l="1"/>
  <c r="E290" i="1"/>
  <c r="F290" i="1"/>
  <c r="G290" i="1"/>
  <c r="H290" i="1"/>
  <c r="I290" i="1"/>
  <c r="J290" i="1"/>
  <c r="K290" i="1"/>
  <c r="L290" i="1"/>
  <c r="M290" i="1"/>
  <c r="N290" i="1"/>
  <c r="C290" i="1"/>
  <c r="D291" i="1"/>
  <c r="H291" i="1"/>
  <c r="I291" i="1"/>
  <c r="L291" i="1"/>
  <c r="M291" i="1"/>
  <c r="N291" i="1"/>
  <c r="D258" i="1"/>
  <c r="E258" i="1"/>
  <c r="F258" i="1"/>
  <c r="G258" i="1"/>
  <c r="H258" i="1"/>
  <c r="I258" i="1"/>
  <c r="J258" i="1"/>
  <c r="K258" i="1"/>
  <c r="L258" i="1"/>
  <c r="M258" i="1"/>
  <c r="N258" i="1"/>
  <c r="C258" i="1"/>
  <c r="D247" i="1"/>
  <c r="E247" i="1"/>
  <c r="F247" i="1"/>
  <c r="F264" i="1" s="1"/>
  <c r="G247" i="1"/>
  <c r="H247" i="1"/>
  <c r="H264" i="1" s="1"/>
  <c r="I247" i="1"/>
  <c r="I264" i="1" s="1"/>
  <c r="J247" i="1"/>
  <c r="J264" i="1" s="1"/>
  <c r="K247" i="1"/>
  <c r="L247" i="1"/>
  <c r="L264" i="1" s="1"/>
  <c r="M247" i="1"/>
  <c r="M264" i="1" s="1"/>
  <c r="N247" i="1"/>
  <c r="N264" i="1" s="1"/>
  <c r="C247" i="1"/>
  <c r="C264" i="1" s="1"/>
  <c r="D231" i="1"/>
  <c r="E231" i="1"/>
  <c r="F231" i="1"/>
  <c r="G231" i="1"/>
  <c r="H231" i="1"/>
  <c r="I231" i="1"/>
  <c r="J231" i="1"/>
  <c r="K231" i="1"/>
  <c r="L231" i="1"/>
  <c r="M231" i="1"/>
  <c r="N231" i="1"/>
  <c r="C231" i="1"/>
  <c r="D227" i="1"/>
  <c r="E227" i="1"/>
  <c r="F227" i="1"/>
  <c r="G227" i="1"/>
  <c r="G232" i="1" s="1"/>
  <c r="H227" i="1"/>
  <c r="I227" i="1"/>
  <c r="I232" i="1" s="1"/>
  <c r="J227" i="1"/>
  <c r="K227" i="1"/>
  <c r="L227" i="1"/>
  <c r="M227" i="1"/>
  <c r="M232" i="1" s="1"/>
  <c r="N227" i="1"/>
  <c r="C227" i="1"/>
  <c r="D232" i="1"/>
  <c r="J232" i="1"/>
  <c r="N232" i="1"/>
  <c r="D201" i="1"/>
  <c r="E201" i="1"/>
  <c r="F201" i="1"/>
  <c r="G201" i="1"/>
  <c r="H201" i="1"/>
  <c r="I201" i="1"/>
  <c r="J201" i="1"/>
  <c r="K201" i="1"/>
  <c r="L201" i="1"/>
  <c r="M201" i="1"/>
  <c r="N201" i="1"/>
  <c r="C201" i="1"/>
  <c r="D197" i="1"/>
  <c r="E197" i="1"/>
  <c r="F197" i="1"/>
  <c r="G197" i="1"/>
  <c r="H197" i="1"/>
  <c r="I197" i="1"/>
  <c r="J197" i="1"/>
  <c r="K197" i="1"/>
  <c r="L197" i="1"/>
  <c r="M197" i="1"/>
  <c r="N197" i="1"/>
  <c r="C197" i="1"/>
  <c r="D186" i="1"/>
  <c r="D202" i="1" s="1"/>
  <c r="E186" i="1"/>
  <c r="F186" i="1"/>
  <c r="F202" i="1" s="1"/>
  <c r="G186" i="1"/>
  <c r="H186" i="1"/>
  <c r="H202" i="1" s="1"/>
  <c r="I186" i="1"/>
  <c r="I202" i="1" s="1"/>
  <c r="J186" i="1"/>
  <c r="J202" i="1" s="1"/>
  <c r="K186" i="1"/>
  <c r="L186" i="1"/>
  <c r="M186" i="1"/>
  <c r="M202" i="1" s="1"/>
  <c r="N186" i="1"/>
  <c r="N202" i="1" s="1"/>
  <c r="C186" i="1"/>
  <c r="D173" i="1"/>
  <c r="E173" i="1"/>
  <c r="F173" i="1"/>
  <c r="G173" i="1"/>
  <c r="H173" i="1"/>
  <c r="I173" i="1"/>
  <c r="J173" i="1"/>
  <c r="K173" i="1"/>
  <c r="L173" i="1"/>
  <c r="M173" i="1"/>
  <c r="N173" i="1"/>
  <c r="C173" i="1"/>
  <c r="D169" i="1"/>
  <c r="E169" i="1"/>
  <c r="F169" i="1"/>
  <c r="G169" i="1"/>
  <c r="G174" i="1" s="1"/>
  <c r="H169" i="1"/>
  <c r="I169" i="1"/>
  <c r="J169" i="1"/>
  <c r="K169" i="1"/>
  <c r="K174" i="1" s="1"/>
  <c r="L169" i="1"/>
  <c r="M169" i="1"/>
  <c r="N169" i="1"/>
  <c r="C169" i="1"/>
  <c r="N157" i="1"/>
  <c r="D157" i="1"/>
  <c r="E157" i="1"/>
  <c r="F157" i="1"/>
  <c r="F174" i="1" s="1"/>
  <c r="G157" i="1"/>
  <c r="H157" i="1"/>
  <c r="I157" i="1"/>
  <c r="J157" i="1"/>
  <c r="J174" i="1" s="1"/>
  <c r="K157" i="1"/>
  <c r="L157" i="1"/>
  <c r="M157" i="1"/>
  <c r="C157" i="1"/>
  <c r="C174" i="1" s="1"/>
  <c r="D143" i="1"/>
  <c r="E143" i="1"/>
  <c r="F143" i="1"/>
  <c r="G143" i="1"/>
  <c r="H143" i="1"/>
  <c r="I143" i="1"/>
  <c r="J143" i="1"/>
  <c r="K143" i="1"/>
  <c r="L143" i="1"/>
  <c r="M143" i="1"/>
  <c r="N143" i="1"/>
  <c r="C143" i="1"/>
  <c r="N138" i="1"/>
  <c r="D138" i="1"/>
  <c r="E138" i="1"/>
  <c r="F138" i="1"/>
  <c r="G138" i="1"/>
  <c r="H138" i="1"/>
  <c r="I138" i="1"/>
  <c r="J138" i="1"/>
  <c r="K138" i="1"/>
  <c r="L138" i="1"/>
  <c r="M138" i="1"/>
  <c r="C138" i="1"/>
  <c r="D127" i="1"/>
  <c r="E127" i="1"/>
  <c r="F127" i="1"/>
  <c r="G127" i="1"/>
  <c r="H127" i="1"/>
  <c r="I127" i="1"/>
  <c r="J127" i="1"/>
  <c r="K127" i="1"/>
  <c r="L127" i="1"/>
  <c r="M127" i="1"/>
  <c r="N127" i="1"/>
  <c r="C127" i="1"/>
  <c r="D113" i="1"/>
  <c r="E113" i="1"/>
  <c r="F113" i="1"/>
  <c r="G113" i="1"/>
  <c r="H113" i="1"/>
  <c r="I113" i="1"/>
  <c r="J113" i="1"/>
  <c r="K113" i="1"/>
  <c r="L113" i="1"/>
  <c r="M113" i="1"/>
  <c r="N113" i="1"/>
  <c r="C113" i="1"/>
  <c r="D109" i="1"/>
  <c r="E109" i="1"/>
  <c r="F109" i="1"/>
  <c r="G109" i="1"/>
  <c r="G114" i="1" s="1"/>
  <c r="H109" i="1"/>
  <c r="I109" i="1"/>
  <c r="I114" i="1" s="1"/>
  <c r="J109" i="1"/>
  <c r="K109" i="1"/>
  <c r="L109" i="1"/>
  <c r="L114" i="1" s="1"/>
  <c r="M109" i="1"/>
  <c r="N109" i="1"/>
  <c r="C109" i="1"/>
  <c r="H114" i="1"/>
  <c r="J114" i="1"/>
  <c r="M114" i="1"/>
  <c r="N114" i="1"/>
  <c r="D84" i="1"/>
  <c r="E84" i="1"/>
  <c r="F84" i="1"/>
  <c r="G84" i="1"/>
  <c r="H84" i="1"/>
  <c r="I84" i="1"/>
  <c r="J84" i="1"/>
  <c r="K84" i="1"/>
  <c r="L84" i="1"/>
  <c r="M84" i="1"/>
  <c r="N84" i="1"/>
  <c r="C84" i="1"/>
  <c r="D79" i="1"/>
  <c r="E79" i="1"/>
  <c r="F79" i="1"/>
  <c r="G79" i="1"/>
  <c r="H79" i="1"/>
  <c r="I79" i="1"/>
  <c r="J79" i="1"/>
  <c r="K79" i="1"/>
  <c r="L79" i="1"/>
  <c r="M79" i="1"/>
  <c r="N79" i="1"/>
  <c r="C79" i="1"/>
  <c r="D69" i="1"/>
  <c r="D85" i="1" s="1"/>
  <c r="E69" i="1"/>
  <c r="F69" i="1"/>
  <c r="F85" i="1" s="1"/>
  <c r="G69" i="1"/>
  <c r="G85" i="1" s="1"/>
  <c r="H69" i="1"/>
  <c r="H85" i="1" s="1"/>
  <c r="I69" i="1"/>
  <c r="I85" i="1" s="1"/>
  <c r="J69" i="1"/>
  <c r="J85" i="1" s="1"/>
  <c r="K69" i="1"/>
  <c r="K85" i="1" s="1"/>
  <c r="L69" i="1"/>
  <c r="L85" i="1" s="1"/>
  <c r="M69" i="1"/>
  <c r="M85" i="1" s="1"/>
  <c r="N69" i="1"/>
  <c r="N85" i="1" s="1"/>
  <c r="C69" i="1"/>
  <c r="D56" i="1"/>
  <c r="E56" i="1"/>
  <c r="F56" i="1"/>
  <c r="G56" i="1"/>
  <c r="H56" i="1"/>
  <c r="I56" i="1"/>
  <c r="J56" i="1"/>
  <c r="K56" i="1"/>
  <c r="L56" i="1"/>
  <c r="M56" i="1"/>
  <c r="N56" i="1"/>
  <c r="C56" i="1"/>
  <c r="D42" i="1"/>
  <c r="E42" i="1"/>
  <c r="E57" i="1" s="1"/>
  <c r="F42" i="1"/>
  <c r="F57" i="1" s="1"/>
  <c r="G42" i="1"/>
  <c r="G57" i="1" s="1"/>
  <c r="H42" i="1"/>
  <c r="H57" i="1" s="1"/>
  <c r="I42" i="1"/>
  <c r="I57" i="1" s="1"/>
  <c r="J42" i="1"/>
  <c r="J57" i="1" s="1"/>
  <c r="K42" i="1"/>
  <c r="K57" i="1" s="1"/>
  <c r="L42" i="1"/>
  <c r="L57" i="1" s="1"/>
  <c r="M42" i="1"/>
  <c r="M57" i="1" s="1"/>
  <c r="N42" i="1"/>
  <c r="N57" i="1" s="1"/>
  <c r="C42" i="1"/>
  <c r="D25" i="1"/>
  <c r="E25" i="1"/>
  <c r="F25" i="1"/>
  <c r="F31" i="1" s="1"/>
  <c r="G25" i="1"/>
  <c r="G31" i="1" s="1"/>
  <c r="H25" i="1"/>
  <c r="H31" i="1" s="1"/>
  <c r="I25" i="1"/>
  <c r="J25" i="1"/>
  <c r="J31" i="1" s="1"/>
  <c r="K25" i="1"/>
  <c r="K31" i="1" s="1"/>
  <c r="L25" i="1"/>
  <c r="L31" i="1" s="1"/>
  <c r="M25" i="1"/>
  <c r="N25" i="1"/>
  <c r="C25" i="1"/>
  <c r="D31" i="1"/>
  <c r="E31" i="1"/>
  <c r="I31" i="1"/>
  <c r="M31" i="1"/>
  <c r="N13" i="1"/>
  <c r="C13" i="1"/>
  <c r="K264" i="1" l="1"/>
  <c r="G291" i="1"/>
  <c r="E202" i="1"/>
  <c r="L144" i="1"/>
  <c r="H144" i="1"/>
  <c r="K291" i="1"/>
  <c r="G202" i="1"/>
  <c r="G264" i="1"/>
  <c r="N31" i="1"/>
  <c r="D144" i="1"/>
  <c r="E114" i="1"/>
  <c r="D114" i="1"/>
  <c r="C114" i="1"/>
  <c r="E85" i="1"/>
  <c r="C85" i="1"/>
  <c r="C31" i="1"/>
  <c r="E264" i="1"/>
  <c r="D264" i="1"/>
  <c r="F291" i="1"/>
  <c r="E291" i="1"/>
  <c r="C291" i="1"/>
  <c r="J291" i="1"/>
  <c r="L232" i="1"/>
  <c r="K232" i="1"/>
  <c r="F232" i="1"/>
  <c r="E232" i="1"/>
  <c r="C232" i="1"/>
  <c r="H232" i="1"/>
  <c r="C202" i="1"/>
  <c r="L202" i="1"/>
  <c r="K202" i="1"/>
  <c r="K144" i="1"/>
  <c r="C144" i="1"/>
  <c r="F114" i="1"/>
  <c r="M144" i="1"/>
  <c r="I144" i="1"/>
  <c r="E144" i="1"/>
  <c r="L174" i="1"/>
  <c r="H174" i="1"/>
  <c r="D174" i="1"/>
  <c r="M174" i="1"/>
  <c r="I174" i="1"/>
  <c r="E174" i="1"/>
  <c r="N174" i="1"/>
  <c r="D57" i="1"/>
  <c r="C57" i="1"/>
  <c r="N144" i="1"/>
  <c r="F144" i="1"/>
  <c r="G144" i="1"/>
  <c r="J144" i="1"/>
  <c r="K114" i="1"/>
</calcChain>
</file>

<file path=xl/sharedStrings.xml><?xml version="1.0" encoding="utf-8"?>
<sst xmlns="http://schemas.openxmlformats.org/spreadsheetml/2006/main" count="1986" uniqueCount="579">
  <si>
    <r>
      <rPr>
        <sz val="8"/>
        <rFont val="Arial"/>
      </rPr>
      <t>ЦИКЛИЧНОЕ Цикличное МЕНЮ ДЛЯ ОРГАНИЗАЦИИ ПИТАНИЯ ДЕТЕЙ В ВОЗРАСТЕ ОТ 3 ДО 7 ЛЕТ, ПОСЕЩАЮЩИХ С 8-10 ЧАСОВЫМ ПРЕБЫВАНИЕМ</t>
    </r>
  </si>
  <si>
    <r>
      <rPr>
        <sz val="8"/>
        <rFont val="Arial"/>
      </rPr>
      <t>ДОШКОЛЬНЫЕ ОБРАЗОВАТЕЛЬНЫЕ УЧРЕЖДЕНИЯ, В СООТВЕТСТВИИ С ФИЗИОЛОГИЧЕСКИМИ НОРМАМИ ПОТРЕБЛЕНИЯ ПРОДУКТОВ ПИТАНИЯ</t>
    </r>
  </si>
  <si>
    <r>
      <rPr>
        <sz val="11"/>
        <rFont val="Arial"/>
      </rPr>
      <t>1 день</t>
    </r>
  </si>
  <si>
    <r>
      <rPr>
        <sz val="8"/>
        <rFont val="Arial"/>
      </rPr>
      <t>Пркем пищи, наименование блюда</t>
    </r>
  </si>
  <si>
    <r>
      <rPr>
        <sz val="9"/>
        <rFont val="Arial"/>
      </rPr>
      <t>Завтрак</t>
    </r>
  </si>
  <si>
    <r>
      <rPr>
        <sz val="6"/>
        <rFont val="Arial"/>
      </rPr>
      <t>ЯЙЦО ВАРЕНОЕ</t>
    </r>
  </si>
  <si>
    <r>
      <rPr>
        <sz val="6"/>
        <rFont val="Arial"/>
      </rPr>
      <t>ЧАЙ С САХАРОМ</t>
    </r>
  </si>
  <si>
    <r>
      <rPr>
        <sz val="6"/>
        <rFont val="Arial"/>
      </rPr>
      <t>БАТОН НАРЕЗНОЙ ОБОГАЩЕННЫЙ</t>
    </r>
  </si>
  <si>
    <r>
      <rPr>
        <sz val="6"/>
        <rFont val="Arial"/>
      </rPr>
      <t>Итого за прием пищи:</t>
    </r>
  </si>
  <si>
    <r>
      <rPr>
        <sz val="9"/>
        <rFont val="Arial"/>
      </rPr>
      <t>II Завтрак</t>
    </r>
  </si>
  <si>
    <r>
      <rPr>
        <sz val="6"/>
        <rFont val="Arial"/>
      </rPr>
      <t>ЯБЛОКО СВЕЖЕЕ</t>
    </r>
  </si>
  <si>
    <r>
      <rPr>
        <sz val="9"/>
        <rFont val="Arial"/>
      </rPr>
      <t>Обед</t>
    </r>
  </si>
  <si>
    <r>
      <rPr>
        <sz val="6"/>
        <rFont val="Arial"/>
      </rPr>
      <t>БОРЩ С КАПУСТОЙ И КАРТОФЕЛЕМ, КУРОЙ И СМЕТАНОЙ</t>
    </r>
  </si>
  <si>
    <r>
      <rPr>
        <sz val="6"/>
        <rFont val="Arial"/>
      </rPr>
      <t>ХЛЕБ РЖАНО-ПШЕНИЧНЫЙ ОБОГАЩЕННЫЙ</t>
    </r>
  </si>
  <si>
    <r>
      <rPr>
        <sz val="9"/>
        <rFont val="Arial"/>
      </rPr>
      <t>Полдник</t>
    </r>
  </si>
  <si>
    <r>
      <rPr>
        <sz val="6"/>
        <rFont val="Arial"/>
      </rPr>
      <t>КАКАО С МОЛОКОМ</t>
    </r>
  </si>
  <si>
    <r>
      <rPr>
        <sz val="6"/>
        <rFont val="Arial"/>
      </rPr>
      <t>Всего за день:</t>
    </r>
  </si>
  <si>
    <r>
      <rPr>
        <sz val="8"/>
        <rFont val="Arial"/>
      </rPr>
      <t>Масса порции</t>
    </r>
  </si>
  <si>
    <r>
      <rPr>
        <sz val="6"/>
        <rFont val="Arial"/>
      </rPr>
      <t>200/5</t>
    </r>
  </si>
  <si>
    <r>
      <rPr>
        <sz val="6"/>
        <rFont val="Arial"/>
      </rPr>
      <t>35</t>
    </r>
  </si>
  <si>
    <r>
      <rPr>
        <sz val="6"/>
        <rFont val="Arial"/>
      </rPr>
      <t>60</t>
    </r>
  </si>
  <si>
    <r>
      <rPr>
        <sz val="6"/>
        <rFont val="Arial"/>
      </rPr>
      <t>200/15/5</t>
    </r>
  </si>
  <si>
    <r>
      <rPr>
        <sz val="6"/>
        <rFont val="Arial"/>
      </rPr>
      <t>50</t>
    </r>
  </si>
  <si>
    <r>
      <rPr>
        <sz val="6"/>
        <rFont val="Arial"/>
      </rPr>
      <t>130</t>
    </r>
  </si>
  <si>
    <r>
      <rPr>
        <sz val="6"/>
        <rFont val="Arial"/>
      </rPr>
      <t>180</t>
    </r>
  </si>
  <si>
    <r>
      <rPr>
        <sz val="6"/>
        <rFont val="Arial"/>
      </rPr>
      <t>40</t>
    </r>
  </si>
  <si>
    <r>
      <rPr>
        <sz val="6"/>
        <rFont val="Arial"/>
      </rPr>
      <t>100/20</t>
    </r>
  </si>
  <si>
    <r>
      <rPr>
        <sz val="8"/>
        <rFont val="Arial"/>
      </rPr>
      <t>Пищевые вещества</t>
    </r>
  </si>
  <si>
    <r>
      <rPr>
        <sz val="6"/>
        <rFont val="Arial"/>
      </rPr>
      <t>Белки, г</t>
    </r>
  </si>
  <si>
    <r>
      <rPr>
        <sz val="6"/>
        <rFont val="Arial"/>
      </rPr>
      <t>6,7</t>
    </r>
  </si>
  <si>
    <r>
      <rPr>
        <sz val="6"/>
        <rFont val="Arial"/>
      </rPr>
      <t>2,5</t>
    </r>
  </si>
  <si>
    <r>
      <rPr>
        <sz val="6"/>
        <rFont val="Arial"/>
      </rPr>
      <t>0</t>
    </r>
  </si>
  <si>
    <r>
      <rPr>
        <sz val="6"/>
        <rFont val="Arial"/>
      </rPr>
      <t>2,6</t>
    </r>
  </si>
  <si>
    <r>
      <rPr>
        <sz val="6"/>
        <rFont val="Arial"/>
      </rPr>
      <t>0,3</t>
    </r>
  </si>
  <si>
    <r>
      <rPr>
        <sz val="6"/>
        <rFont val="Arial"/>
      </rPr>
      <t>1,1</t>
    </r>
  </si>
  <si>
    <r>
      <rPr>
        <sz val="6"/>
        <rFont val="Arial"/>
      </rPr>
      <t>4,5</t>
    </r>
  </si>
  <si>
    <r>
      <rPr>
        <sz val="6"/>
        <rFont val="Arial"/>
      </rPr>
      <t>5,3</t>
    </r>
  </si>
  <si>
    <r>
      <rPr>
        <sz val="6"/>
        <rFont val="Arial"/>
      </rPr>
      <t>2,3</t>
    </r>
  </si>
  <si>
    <r>
      <rPr>
        <sz val="6"/>
        <rFont val="Arial"/>
      </rPr>
      <t>0,54</t>
    </r>
  </si>
  <si>
    <r>
      <rPr>
        <sz val="6"/>
        <rFont val="Arial"/>
      </rPr>
      <t>5,4</t>
    </r>
  </si>
  <si>
    <r>
      <rPr>
        <sz val="6"/>
        <rFont val="Arial"/>
      </rPr>
      <t>Жиры, г</t>
    </r>
  </si>
  <si>
    <r>
      <rPr>
        <sz val="6"/>
        <rFont val="Arial"/>
      </rPr>
      <t>8,4</t>
    </r>
  </si>
  <si>
    <r>
      <rPr>
        <sz val="6"/>
        <rFont val="Arial"/>
      </rPr>
      <t>2,2</t>
    </r>
  </si>
  <si>
    <r>
      <rPr>
        <sz val="6"/>
        <rFont val="Arial"/>
      </rPr>
      <t>1</t>
    </r>
  </si>
  <si>
    <r>
      <rPr>
        <sz val="6"/>
        <rFont val="Arial"/>
      </rPr>
      <t>11,6</t>
    </r>
  </si>
  <si>
    <r>
      <rPr>
        <sz val="6"/>
        <rFont val="Arial"/>
      </rPr>
      <t>6,5</t>
    </r>
  </si>
  <si>
    <r>
      <rPr>
        <sz val="6"/>
        <rFont val="Arial"/>
      </rPr>
      <t>4,3</t>
    </r>
  </si>
  <si>
    <r>
      <rPr>
        <sz val="6"/>
        <rFont val="Arial"/>
      </rPr>
      <t>0,4</t>
    </r>
  </si>
  <si>
    <r>
      <rPr>
        <sz val="6"/>
        <rFont val="Arial"/>
      </rPr>
      <t>1,2</t>
    </r>
  </si>
  <si>
    <r>
      <rPr>
        <sz val="6"/>
        <rFont val="Arial"/>
      </rPr>
      <t>15,3</t>
    </r>
  </si>
  <si>
    <r>
      <rPr>
        <sz val="6"/>
        <rFont val="Arial"/>
      </rPr>
      <t>Углевод ы, г</t>
    </r>
  </si>
  <si>
    <r>
      <rPr>
        <sz val="6"/>
        <rFont val="Arial"/>
      </rPr>
      <t>0,1</t>
    </r>
  </si>
  <si>
    <r>
      <rPr>
        <sz val="6"/>
        <rFont val="Arial"/>
      </rPr>
      <t>6,9</t>
    </r>
  </si>
  <si>
    <r>
      <rPr>
        <sz val="6"/>
        <rFont val="Arial"/>
      </rPr>
      <t>18</t>
    </r>
  </si>
  <si>
    <r>
      <rPr>
        <sz val="6"/>
        <rFont val="Arial"/>
      </rPr>
      <t>7,4</t>
    </r>
  </si>
  <si>
    <r>
      <rPr>
        <sz val="6"/>
        <rFont val="Arial"/>
      </rPr>
      <t>10,2</t>
    </r>
  </si>
  <si>
    <r>
      <rPr>
        <sz val="6"/>
        <rFont val="Arial"/>
      </rPr>
      <t>0,2</t>
    </r>
  </si>
  <si>
    <r>
      <rPr>
        <sz val="6"/>
        <rFont val="Arial"/>
      </rPr>
      <t>15,4</t>
    </r>
  </si>
  <si>
    <r>
      <rPr>
        <sz val="6"/>
        <rFont val="Arial"/>
      </rPr>
      <t>17</t>
    </r>
  </si>
  <si>
    <r>
      <rPr>
        <sz val="6"/>
        <rFont val="Arial"/>
      </rPr>
      <t>20,6</t>
    </r>
  </si>
  <si>
    <r>
      <rPr>
        <sz val="6"/>
        <rFont val="Arial"/>
      </rPr>
      <t>57,0</t>
    </r>
  </si>
  <si>
    <r>
      <rPr>
        <sz val="6"/>
        <rFont val="Arial"/>
      </rPr>
      <t>Энергети-ческая ценность, ккал</t>
    </r>
  </si>
  <si>
    <r>
      <rPr>
        <sz val="6"/>
        <rFont val="Arial"/>
      </rPr>
      <t>30,7</t>
    </r>
  </si>
  <si>
    <r>
      <rPr>
        <sz val="6"/>
        <rFont val="Arial"/>
      </rPr>
      <t>27,6</t>
    </r>
  </si>
  <si>
    <r>
      <rPr>
        <sz val="6"/>
        <rFont val="Arial"/>
      </rPr>
      <t>91,7</t>
    </r>
  </si>
  <si>
    <r>
      <rPr>
        <sz val="6"/>
        <rFont val="Arial"/>
      </rPr>
      <t>32,9</t>
    </r>
  </si>
  <si>
    <r>
      <rPr>
        <sz val="6"/>
        <rFont val="Arial"/>
      </rPr>
      <t>119,7</t>
    </r>
  </si>
  <si>
    <r>
      <rPr>
        <sz val="6"/>
        <rFont val="Arial"/>
      </rPr>
      <t>81,6</t>
    </r>
  </si>
  <si>
    <r>
      <rPr>
        <sz val="8"/>
        <rFont val="Arial"/>
      </rPr>
      <t>Витамины</t>
    </r>
  </si>
  <si>
    <r>
      <rPr>
        <sz val="6"/>
        <rFont val="Arial"/>
      </rPr>
      <t>В1, мг</t>
    </r>
  </si>
  <si>
    <r>
      <rPr>
        <sz val="6"/>
        <rFont val="Arial"/>
      </rPr>
      <t>0,7</t>
    </r>
  </si>
  <si>
    <r>
      <rPr>
        <sz val="6"/>
        <rFont val="Arial"/>
      </rPr>
      <t>С, мг</t>
    </r>
  </si>
  <si>
    <r>
      <rPr>
        <sz val="6"/>
        <rFont val="Arial"/>
      </rPr>
      <t>0,8</t>
    </r>
  </si>
  <si>
    <r>
      <rPr>
        <sz val="6"/>
        <rFont val="Arial"/>
      </rPr>
      <t>7</t>
    </r>
  </si>
  <si>
    <r>
      <rPr>
        <sz val="6"/>
        <rFont val="Arial"/>
      </rPr>
      <t>4,6</t>
    </r>
  </si>
  <si>
    <r>
      <rPr>
        <sz val="6"/>
        <rFont val="Arial"/>
      </rPr>
      <t>62,5</t>
    </r>
  </si>
  <si>
    <r>
      <rPr>
        <sz val="6"/>
        <rFont val="Arial"/>
      </rPr>
      <t>п. . , А, мг</t>
    </r>
  </si>
  <si>
    <r>
      <rPr>
        <sz val="6"/>
        <rFont val="Arial"/>
      </rPr>
      <t>Е, мг</t>
    </r>
  </si>
  <si>
    <r>
      <rPr>
        <sz val="6"/>
        <rFont val="Arial"/>
      </rPr>
      <t>1,4</t>
    </r>
  </si>
  <si>
    <r>
      <rPr>
        <sz val="6"/>
        <rFont val="Arial"/>
      </rPr>
      <t>1,8</t>
    </r>
  </si>
  <si>
    <r>
      <rPr>
        <sz val="6"/>
        <rFont val="Arial"/>
      </rPr>
      <t>0,9</t>
    </r>
  </si>
  <si>
    <r>
      <rPr>
        <sz val="6"/>
        <rFont val="Arial"/>
      </rPr>
      <t>2,4</t>
    </r>
  </si>
  <si>
    <r>
      <rPr>
        <sz val="6"/>
        <rFont val="Arial"/>
      </rPr>
      <t>4,9</t>
    </r>
  </si>
  <si>
    <r>
      <rPr>
        <sz val="8"/>
        <rFont val="Arial"/>
      </rPr>
      <t>Минеральные вещества</t>
    </r>
  </si>
  <si>
    <r>
      <rPr>
        <sz val="6"/>
        <rFont val="Arial"/>
      </rPr>
      <t>Са, мг</t>
    </r>
  </si>
  <si>
    <r>
      <rPr>
        <sz val="6"/>
        <rFont val="Arial"/>
      </rPr>
      <t>159,8</t>
    </r>
  </si>
  <si>
    <r>
      <rPr>
        <sz val="6"/>
        <rFont val="Arial"/>
      </rPr>
      <t>10</t>
    </r>
  </si>
  <si>
    <r>
      <rPr>
        <sz val="6"/>
        <rFont val="Arial"/>
      </rPr>
      <t>7,1</t>
    </r>
  </si>
  <si>
    <r>
      <rPr>
        <sz val="6"/>
        <rFont val="Arial"/>
      </rPr>
      <t>183,6</t>
    </r>
  </si>
  <si>
    <r>
      <rPr>
        <sz val="6"/>
        <rFont val="Arial"/>
      </rPr>
      <t>11,2</t>
    </r>
  </si>
  <si>
    <r>
      <rPr>
        <sz val="6"/>
        <rFont val="Arial"/>
      </rPr>
      <t>42,1</t>
    </r>
  </si>
  <si>
    <r>
      <rPr>
        <sz val="6"/>
        <rFont val="Arial"/>
      </rPr>
      <t>15,8</t>
    </r>
  </si>
  <si>
    <r>
      <rPr>
        <sz val="6"/>
        <rFont val="Arial"/>
      </rPr>
      <t>28,9</t>
    </r>
  </si>
  <si>
    <r>
      <rPr>
        <sz val="6"/>
        <rFont val="Arial"/>
      </rPr>
      <t>7,2</t>
    </r>
  </si>
  <si>
    <r>
      <rPr>
        <sz val="6"/>
        <rFont val="Arial"/>
      </rPr>
      <t>107,1</t>
    </r>
  </si>
  <si>
    <r>
      <rPr>
        <sz val="6"/>
        <rFont val="Arial"/>
      </rPr>
      <t>7,6</t>
    </r>
  </si>
  <si>
    <r>
      <rPr>
        <sz val="6"/>
        <rFont val="Arial"/>
      </rPr>
      <t>169,0</t>
    </r>
  </si>
  <si>
    <r>
      <rPr>
        <sz val="6"/>
        <rFont val="Arial"/>
      </rPr>
      <t>Мд, мг</t>
    </r>
  </si>
  <si>
    <r>
      <rPr>
        <sz val="6"/>
        <rFont val="Arial"/>
      </rPr>
      <t>53,1</t>
    </r>
  </si>
  <si>
    <r>
      <rPr>
        <sz val="6"/>
        <rFont val="Arial"/>
      </rPr>
      <t>5,6</t>
    </r>
  </si>
  <si>
    <r>
      <rPr>
        <sz val="6"/>
        <rFont val="Arial"/>
      </rPr>
      <t>21,5</t>
    </r>
  </si>
  <si>
    <r>
      <rPr>
        <sz val="6"/>
        <rFont val="Arial"/>
      </rPr>
      <t>9</t>
    </r>
  </si>
  <si>
    <r>
      <rPr>
        <sz val="6"/>
        <rFont val="Arial"/>
      </rPr>
      <t>17,9</t>
    </r>
  </si>
  <si>
    <r>
      <rPr>
        <sz val="6"/>
        <rFont val="Arial"/>
      </rPr>
      <t>5,2</t>
    </r>
  </si>
  <si>
    <r>
      <rPr>
        <sz val="6"/>
        <rFont val="Arial"/>
      </rPr>
      <t>30,1</t>
    </r>
  </si>
  <si>
    <r>
      <rPr>
        <sz val="6"/>
        <rFont val="Arial"/>
      </rPr>
      <t>191,2</t>
    </r>
  </si>
  <si>
    <r>
      <rPr>
        <sz val="6"/>
        <rFont val="Arial"/>
      </rPr>
      <t>Р, мг</t>
    </r>
  </si>
  <si>
    <r>
      <rPr>
        <sz val="6"/>
        <rFont val="Arial"/>
      </rPr>
      <t>162,8</t>
    </r>
  </si>
  <si>
    <r>
      <rPr>
        <sz val="6"/>
        <rFont val="Arial"/>
      </rPr>
      <t>34,7</t>
    </r>
  </si>
  <si>
    <r>
      <rPr>
        <sz val="6"/>
        <rFont val="Arial"/>
      </rPr>
      <t>22,8</t>
    </r>
  </si>
  <si>
    <r>
      <rPr>
        <sz val="6"/>
        <rFont val="Arial"/>
      </rPr>
      <t>7,7</t>
    </r>
  </si>
  <si>
    <r>
      <rPr>
        <sz val="6"/>
        <rFont val="Arial"/>
      </rPr>
      <t>27,7</t>
    </r>
  </si>
  <si>
    <r>
      <rPr>
        <sz val="6"/>
        <rFont val="Arial"/>
      </rPr>
      <t>71,6</t>
    </r>
  </si>
  <si>
    <r>
      <rPr>
        <sz val="6"/>
        <rFont val="Arial"/>
      </rPr>
      <t>34,8</t>
    </r>
  </si>
  <si>
    <r>
      <rPr>
        <sz val="6"/>
        <rFont val="Arial"/>
      </rPr>
      <t>146,5</t>
    </r>
  </si>
  <si>
    <r>
      <rPr>
        <sz val="6"/>
        <rFont val="Arial"/>
      </rPr>
      <t>134,9</t>
    </r>
  </si>
  <si>
    <r>
      <rPr>
        <sz val="6"/>
        <rFont val="Arial"/>
      </rPr>
      <t xml:space="preserve">Fe, </t>
    </r>
    <r>
      <rPr>
        <sz val="6"/>
        <rFont val="Arial"/>
      </rPr>
      <t>мг</t>
    </r>
  </si>
  <si>
    <r>
      <rPr>
        <sz val="6"/>
        <rFont val="Arial"/>
      </rPr>
      <t>1,5</t>
    </r>
  </si>
  <si>
    <r>
      <rPr>
        <sz val="6"/>
        <rFont val="Arial"/>
      </rPr>
      <t>0,5</t>
    </r>
  </si>
  <si>
    <r>
      <rPr>
        <sz val="6"/>
        <rFont val="Arial"/>
      </rPr>
      <t>1,3</t>
    </r>
  </si>
  <si>
    <r>
      <rPr>
        <sz val="6"/>
        <rFont val="Arial"/>
      </rPr>
      <t>1,6</t>
    </r>
  </si>
  <si>
    <r>
      <rPr>
        <sz val="6"/>
        <rFont val="Arial"/>
      </rPr>
      <t>5,0</t>
    </r>
  </si>
  <si>
    <r>
      <rPr>
        <sz val="6"/>
        <rFont val="Arial"/>
      </rPr>
      <t>0,6</t>
    </r>
  </si>
  <si>
    <r>
      <rPr>
        <sz val="8"/>
        <rFont val="Arial"/>
      </rPr>
      <t xml:space="preserve">№ </t>
    </r>
    <r>
      <rPr>
        <sz val="8"/>
        <rFont val="Arial"/>
      </rPr>
      <t>рецеп</t>
    </r>
    <r>
      <rPr>
        <sz val="8"/>
        <rFont val="Arial"/>
      </rPr>
      <t>туры</t>
    </r>
  </si>
  <si>
    <r>
      <rPr>
        <sz val="6"/>
        <rFont val="Arial"/>
      </rPr>
      <t>к/к</t>
    </r>
  </si>
  <si>
    <r>
      <rPr>
        <sz val="6"/>
        <rFont val="Arial"/>
      </rPr>
      <t>213</t>
    </r>
  </si>
  <si>
    <r>
      <rPr>
        <sz val="6"/>
        <rFont val="Arial"/>
      </rPr>
      <t>392</t>
    </r>
  </si>
  <si>
    <r>
      <rPr>
        <sz val="6"/>
        <rFont val="Arial"/>
      </rPr>
      <t>76</t>
    </r>
  </si>
  <si>
    <r>
      <rPr>
        <sz val="6"/>
        <rFont val="Arial"/>
      </rPr>
      <t>254</t>
    </r>
  </si>
  <si>
    <r>
      <rPr>
        <sz val="6"/>
        <rFont val="Arial"/>
      </rPr>
      <t>402</t>
    </r>
  </si>
  <si>
    <r>
      <rPr>
        <sz val="6"/>
        <rFont val="Arial"/>
      </rPr>
      <t>237</t>
    </r>
  </si>
  <si>
    <r>
      <rPr>
        <sz val="8"/>
        <rFont val="Arial"/>
      </rPr>
      <t>Сборник рецептур</t>
    </r>
  </si>
  <si>
    <r>
      <rPr>
        <sz val="6"/>
        <rFont val="Arial"/>
      </rPr>
      <t>2008</t>
    </r>
  </si>
  <si>
    <r>
      <rPr>
        <sz val="6"/>
        <rFont val="Arial"/>
      </rPr>
      <t>2012</t>
    </r>
  </si>
  <si>
    <r>
      <rPr>
        <sz val="11"/>
        <rFont val="Arial"/>
      </rPr>
      <t>2 день</t>
    </r>
  </si>
  <si>
    <r>
      <rPr>
        <sz val="8"/>
        <rFont val="Arial"/>
      </rPr>
      <t>Прием пищи, наименование блюда</t>
    </r>
  </si>
  <si>
    <r>
      <rPr>
        <sz val="9"/>
        <rFont val="Arial"/>
      </rPr>
      <t>Завтрак             --                                      &gt;■</t>
    </r>
  </si>
  <si>
    <r>
      <rPr>
        <sz val="6"/>
        <rFont val="Arial"/>
      </rPr>
      <t>КОФЕЙНЫЙ НАПИТОК С МОЛОКОМ</t>
    </r>
  </si>
  <si>
    <r>
      <rPr>
        <sz val="6"/>
        <rFont val="Arial"/>
      </rPr>
      <t>СЫР (ПОРЦИЯМИ)</t>
    </r>
  </si>
  <si>
    <r>
      <rPr>
        <sz val="6"/>
        <rFont val="Arial"/>
      </rPr>
      <t>СУП КАРТОФЕЛЬНЫЙ С ГОРОХОМ И ГРЕНКАМИ</t>
    </r>
  </si>
  <si>
    <r>
      <rPr>
        <sz val="6"/>
        <rFont val="Arial"/>
      </rPr>
      <t>15</t>
    </r>
  </si>
  <si>
    <r>
      <rPr>
        <sz val="6"/>
        <rFont val="Arial"/>
      </rPr>
      <t>30</t>
    </r>
  </si>
  <si>
    <r>
      <rPr>
        <sz val="6"/>
        <rFont val="Arial"/>
      </rPr>
      <t>3,4</t>
    </r>
  </si>
  <si>
    <r>
      <rPr>
        <sz val="6"/>
        <rFont val="Arial"/>
      </rPr>
      <t>8,7</t>
    </r>
  </si>
  <si>
    <r>
      <rPr>
        <sz val="6"/>
        <rFont val="Arial"/>
      </rPr>
      <t>6,4</t>
    </r>
  </si>
  <si>
    <r>
      <rPr>
        <sz val="6"/>
        <rFont val="Arial"/>
      </rPr>
      <t>3,6</t>
    </r>
  </si>
  <si>
    <r>
      <rPr>
        <sz val="6"/>
        <rFont val="Arial"/>
      </rPr>
      <t>4,4</t>
    </r>
  </si>
  <si>
    <r>
      <rPr>
        <sz val="6"/>
        <rFont val="Arial"/>
      </rPr>
      <t>13,6</t>
    </r>
  </si>
  <si>
    <r>
      <rPr>
        <sz val="6"/>
        <rFont val="Arial"/>
      </rPr>
      <t>5,7</t>
    </r>
  </si>
  <si>
    <r>
      <rPr>
        <sz val="6"/>
        <rFont val="Arial"/>
      </rPr>
      <t>6,2</t>
    </r>
  </si>
  <si>
    <r>
      <rPr>
        <sz val="6"/>
        <rFont val="Arial"/>
      </rPr>
      <t>53</t>
    </r>
  </si>
  <si>
    <r>
      <rPr>
        <sz val="6"/>
        <rFont val="Arial"/>
      </rPr>
      <t>25,7</t>
    </r>
  </si>
  <si>
    <r>
      <rPr>
        <sz val="6"/>
        <rFont val="Arial"/>
      </rPr>
      <t>0,11</t>
    </r>
  </si>
  <si>
    <r>
      <rPr>
        <sz val="6"/>
        <rFont val="Arial"/>
      </rPr>
      <t>42</t>
    </r>
  </si>
  <si>
    <r>
      <rPr>
        <sz val="6"/>
        <rFont val="Arial"/>
      </rPr>
      <t>3,7</t>
    </r>
  </si>
  <si>
    <r>
      <rPr>
        <sz val="6"/>
        <rFont val="Arial"/>
      </rPr>
      <t>3,0</t>
    </r>
  </si>
  <si>
    <r>
      <rPr>
        <sz val="6"/>
        <rFont val="Arial"/>
      </rPr>
      <t>0,89</t>
    </r>
  </si>
  <si>
    <r>
      <rPr>
        <sz val="6"/>
        <rFont val="Arial"/>
      </rPr>
      <t>А, мг</t>
    </r>
  </si>
  <si>
    <r>
      <rPr>
        <sz val="6"/>
        <rFont val="Arial"/>
      </rPr>
      <t>0,01</t>
    </r>
  </si>
  <si>
    <r>
      <rPr>
        <sz val="6"/>
        <rFont val="Arial"/>
      </rPr>
      <t>1,7</t>
    </r>
  </si>
  <si>
    <r>
      <rPr>
        <sz val="6"/>
        <rFont val="Arial"/>
      </rPr>
      <t>5,8</t>
    </r>
  </si>
  <si>
    <r>
      <rPr>
        <sz val="6"/>
        <rFont val="Arial"/>
      </rPr>
      <t>2,79</t>
    </r>
  </si>
  <si>
    <r>
      <rPr>
        <sz val="6"/>
        <rFont val="Arial"/>
      </rPr>
      <t>98,4</t>
    </r>
  </si>
  <si>
    <r>
      <rPr>
        <sz val="6"/>
        <rFont val="Arial"/>
      </rPr>
      <t>112,2</t>
    </r>
  </si>
  <si>
    <r>
      <rPr>
        <sz val="6"/>
        <rFont val="Arial"/>
      </rPr>
      <t>23,8</t>
    </r>
  </si>
  <si>
    <r>
      <rPr>
        <sz val="6"/>
        <rFont val="Arial"/>
      </rPr>
      <t>33,0</t>
    </r>
  </si>
  <si>
    <r>
      <rPr>
        <sz val="6"/>
        <rFont val="Arial"/>
      </rPr>
      <t>3,3</t>
    </r>
  </si>
  <si>
    <r>
      <rPr>
        <sz val="6"/>
        <rFont val="Arial"/>
      </rPr>
      <t>24,8</t>
    </r>
  </si>
  <si>
    <r>
      <rPr>
        <sz val="6"/>
        <rFont val="Arial"/>
      </rPr>
      <t>72,57</t>
    </r>
  </si>
  <si>
    <r>
      <rPr>
        <sz val="6"/>
        <rFont val="Arial"/>
      </rPr>
      <t>2,9</t>
    </r>
  </si>
  <si>
    <r>
      <rPr>
        <sz val="6"/>
        <rFont val="Arial"/>
      </rPr>
      <t>14,3</t>
    </r>
  </si>
  <si>
    <r>
      <rPr>
        <sz val="6"/>
        <rFont val="Arial"/>
      </rPr>
      <t>4,2</t>
    </r>
  </si>
  <si>
    <r>
      <rPr>
        <sz val="6"/>
        <rFont val="Arial"/>
      </rPr>
      <t>9,1</t>
    </r>
  </si>
  <si>
    <r>
      <rPr>
        <sz val="6"/>
        <rFont val="Arial"/>
      </rPr>
      <t>29,0</t>
    </r>
  </si>
  <si>
    <r>
      <rPr>
        <sz val="6"/>
        <rFont val="Arial"/>
      </rPr>
      <t>15,2</t>
    </r>
  </si>
  <si>
    <r>
      <rPr>
        <sz val="6"/>
        <rFont val="Arial"/>
      </rPr>
      <t>11,5</t>
    </r>
  </si>
  <si>
    <r>
      <rPr>
        <sz val="6"/>
        <rFont val="Arial"/>
      </rPr>
      <t>16,14</t>
    </r>
  </si>
  <si>
    <r>
      <rPr>
        <sz val="6"/>
        <rFont val="Arial"/>
      </rPr>
      <t>72,5</t>
    </r>
  </si>
  <si>
    <r>
      <rPr>
        <sz val="6"/>
        <rFont val="Arial"/>
      </rPr>
      <t>16,1</t>
    </r>
  </si>
  <si>
    <r>
      <rPr>
        <sz val="6"/>
        <rFont val="Arial"/>
      </rPr>
      <t>76,9</t>
    </r>
  </si>
  <si>
    <r>
      <rPr>
        <sz val="6"/>
        <rFont val="Arial"/>
      </rPr>
      <t>102,9</t>
    </r>
  </si>
  <si>
    <r>
      <rPr>
        <sz val="6"/>
        <rFont val="Arial"/>
      </rPr>
      <t>4,0</t>
    </r>
  </si>
  <si>
    <r>
      <rPr>
        <sz val="6"/>
        <rFont val="Arial"/>
      </rPr>
      <t>11,1</t>
    </r>
  </si>
  <si>
    <r>
      <rPr>
        <sz val="6"/>
        <rFont val="Arial"/>
      </rPr>
      <t>95,45</t>
    </r>
  </si>
  <si>
    <r>
      <rPr>
        <sz val="6"/>
        <rFont val="Arial"/>
      </rPr>
      <t>1,9</t>
    </r>
  </si>
  <si>
    <r>
      <rPr>
        <sz val="6"/>
        <rFont val="Arial"/>
      </rPr>
      <t>1,19</t>
    </r>
  </si>
  <si>
    <r>
      <rPr>
        <sz val="8"/>
        <rFont val="Arial"/>
      </rPr>
      <t>№ рецептуры</t>
    </r>
  </si>
  <si>
    <r>
      <rPr>
        <sz val="6"/>
        <rFont val="Arial"/>
      </rPr>
      <t>395</t>
    </r>
  </si>
  <si>
    <r>
      <rPr>
        <sz val="6"/>
        <rFont val="Arial"/>
      </rPr>
      <t>99</t>
    </r>
  </si>
  <si>
    <r>
      <rPr>
        <sz val="6"/>
        <rFont val="Arial"/>
      </rPr>
      <t>255</t>
    </r>
  </si>
  <si>
    <r>
      <rPr>
        <sz val="6"/>
        <rFont val="Arial"/>
      </rPr>
      <t>372</t>
    </r>
  </si>
  <si>
    <r>
      <rPr>
        <sz val="6"/>
        <rFont val="Arial"/>
      </rPr>
      <t>445</t>
    </r>
  </si>
  <si>
    <r>
      <rPr>
        <sz val="8"/>
        <rFont val="Arial"/>
      </rPr>
      <t>2</t>
    </r>
  </si>
  <si>
    <r>
      <rPr>
        <sz val="11"/>
        <rFont val="Arial"/>
      </rPr>
      <t>3 день</t>
    </r>
  </si>
  <si>
    <r>
      <rPr>
        <sz val="6"/>
        <rFont val="Arial"/>
      </rPr>
      <t>КАША МАННАЯ ЖИДКАЯ</t>
    </r>
  </si>
  <si>
    <r>
      <rPr>
        <sz val="6"/>
        <rFont val="Arial"/>
      </rPr>
      <t>ЧАЙ С ЛИМОНОМ</t>
    </r>
  </si>
  <si>
    <r>
      <rPr>
        <sz val="6"/>
        <rFont val="Arial"/>
      </rPr>
      <t>БУТЕРБРОД С МАСЛОМ</t>
    </r>
  </si>
  <si>
    <r>
      <rPr>
        <sz val="6"/>
        <rFont val="Arial"/>
      </rPr>
      <t>РАССОЛЬНИК ДОМАШНИЙ С КУРОЙ И СМЕТАНОЙ</t>
    </r>
  </si>
  <si>
    <r>
      <rPr>
        <sz val="6"/>
        <rFont val="Arial"/>
      </rPr>
      <t>ЖАРКОЕ ПО-ДОМАШНЕМУ</t>
    </r>
  </si>
  <si>
    <r>
      <rPr>
        <sz val="6"/>
        <rFont val="Arial"/>
      </rPr>
      <t>ОМЛЕТ НАТУРАЛЬНЫЙ</t>
    </r>
  </si>
  <si>
    <r>
      <rPr>
        <sz val="6"/>
        <rFont val="Arial"/>
      </rPr>
      <t>200</t>
    </r>
  </si>
  <si>
    <r>
      <rPr>
        <sz val="6"/>
        <rFont val="Arial"/>
      </rPr>
      <t>180/5</t>
    </r>
  </si>
  <si>
    <r>
      <rPr>
        <sz val="6"/>
        <rFont val="Arial"/>
      </rPr>
      <t>200/10/1 0</t>
    </r>
  </si>
  <si>
    <r>
      <rPr>
        <sz val="6"/>
        <rFont val="Arial"/>
      </rPr>
      <t>9,5</t>
    </r>
  </si>
  <si>
    <r>
      <rPr>
        <sz val="6"/>
        <rFont val="Arial"/>
      </rPr>
      <t>12,0</t>
    </r>
  </si>
  <si>
    <r>
      <rPr>
        <sz val="6"/>
        <rFont val="Arial"/>
      </rPr>
      <t>7,9</t>
    </r>
  </si>
  <si>
    <r>
      <rPr>
        <sz val="6"/>
        <rFont val="Arial"/>
      </rPr>
      <t>14,6</t>
    </r>
  </si>
  <si>
    <r>
      <rPr>
        <sz val="6"/>
        <rFont val="Arial"/>
      </rPr>
      <t>5,5</t>
    </r>
  </si>
  <si>
    <r>
      <rPr>
        <sz val="6"/>
        <rFont val="Arial"/>
      </rPr>
      <t>208,4</t>
    </r>
  </si>
  <si>
    <r>
      <rPr>
        <sz val="6"/>
        <rFont val="Arial"/>
      </rPr>
      <t>41,8</t>
    </r>
  </si>
  <si>
    <r>
      <rPr>
        <sz val="6"/>
        <rFont val="Arial"/>
      </rPr>
      <t>245,5</t>
    </r>
  </si>
  <si>
    <r>
      <rPr>
        <sz val="6"/>
        <rFont val="Arial"/>
      </rPr>
      <t>122,2</t>
    </r>
  </si>
  <si>
    <r>
      <rPr>
        <sz val="6"/>
        <rFont val="Arial"/>
      </rPr>
      <t>199,2</t>
    </r>
  </si>
  <si>
    <r>
      <rPr>
        <sz val="6"/>
        <rFont val="Arial"/>
      </rPr>
      <t>78,6</t>
    </r>
  </si>
  <si>
    <r>
      <rPr>
        <sz val="6"/>
        <rFont val="Arial"/>
      </rPr>
      <t>0,12</t>
    </r>
  </si>
  <si>
    <r>
      <rPr>
        <sz val="6"/>
        <rFont val="Arial"/>
      </rPr>
      <t>0,32</t>
    </r>
  </si>
  <si>
    <r>
      <rPr>
        <sz val="6"/>
        <rFont val="Arial"/>
      </rPr>
      <t>6</t>
    </r>
  </si>
  <si>
    <r>
      <rPr>
        <sz val="6"/>
        <rFont val="Arial"/>
      </rPr>
      <t>22,0</t>
    </r>
  </si>
  <si>
    <r>
      <rPr>
        <sz val="6"/>
        <rFont val="Arial"/>
      </rPr>
      <t>2,64</t>
    </r>
  </si>
  <si>
    <r>
      <rPr>
        <sz val="6"/>
        <rFont val="Arial"/>
      </rPr>
      <t>111,3</t>
    </r>
  </si>
  <si>
    <r>
      <rPr>
        <sz val="6"/>
        <rFont val="Arial"/>
      </rPr>
      <t>11,0</t>
    </r>
  </si>
  <si>
    <r>
      <rPr>
        <sz val="6"/>
        <rFont val="Arial"/>
      </rPr>
      <t>21,7</t>
    </r>
  </si>
  <si>
    <r>
      <rPr>
        <sz val="6"/>
        <rFont val="Arial"/>
      </rPr>
      <t>38,4</t>
    </r>
  </si>
  <si>
    <r>
      <rPr>
        <sz val="6"/>
        <rFont val="Arial"/>
      </rPr>
      <t>25,2</t>
    </r>
  </si>
  <si>
    <r>
      <rPr>
        <sz val="6"/>
        <rFont val="Arial"/>
      </rPr>
      <t>9,0</t>
    </r>
  </si>
  <si>
    <r>
      <rPr>
        <sz val="6"/>
        <rFont val="Arial"/>
      </rPr>
      <t>63,5</t>
    </r>
  </si>
  <si>
    <r>
      <rPr>
        <sz val="6"/>
        <rFont val="Arial"/>
      </rPr>
      <t>11,4</t>
    </r>
  </si>
  <si>
    <r>
      <rPr>
        <sz val="6"/>
        <rFont val="Arial"/>
      </rPr>
      <t>16,5</t>
    </r>
  </si>
  <si>
    <r>
      <rPr>
        <sz val="6"/>
        <rFont val="Arial"/>
      </rPr>
      <t>24,9</t>
    </r>
  </si>
  <si>
    <r>
      <rPr>
        <sz val="6"/>
        <rFont val="Arial"/>
      </rPr>
      <t>43,2</t>
    </r>
  </si>
  <si>
    <r>
      <rPr>
        <sz val="6"/>
        <rFont val="Arial"/>
      </rPr>
      <t>10,7</t>
    </r>
  </si>
  <si>
    <r>
      <rPr>
        <sz val="6"/>
        <rFont val="Arial"/>
      </rPr>
      <t>3,9</t>
    </r>
  </si>
  <si>
    <r>
      <rPr>
        <sz val="6"/>
        <rFont val="Arial"/>
      </rPr>
      <t>20,2</t>
    </r>
  </si>
  <si>
    <r>
      <rPr>
        <sz val="6"/>
        <rFont val="Arial"/>
      </rPr>
      <t>94,8</t>
    </r>
  </si>
  <si>
    <r>
      <rPr>
        <sz val="6"/>
        <rFont val="Arial"/>
      </rPr>
      <t>34,2</t>
    </r>
  </si>
  <si>
    <r>
      <rPr>
        <sz val="6"/>
        <rFont val="Arial"/>
      </rPr>
      <t>76,3</t>
    </r>
  </si>
  <si>
    <r>
      <rPr>
        <sz val="6"/>
        <rFont val="Arial"/>
      </rPr>
      <t>228</t>
    </r>
  </si>
  <si>
    <r>
      <rPr>
        <sz val="6"/>
        <rFont val="Arial"/>
      </rPr>
      <t>142,9</t>
    </r>
  </si>
  <si>
    <r>
      <rPr>
        <sz val="6"/>
        <rFont val="Arial"/>
      </rPr>
      <t>19,5</t>
    </r>
  </si>
  <si>
    <r>
      <rPr>
        <sz val="6"/>
        <rFont val="Arial"/>
      </rPr>
      <t>12,8</t>
    </r>
  </si>
  <si>
    <r>
      <rPr>
        <sz val="6"/>
        <rFont val="Arial"/>
      </rPr>
      <t>189</t>
    </r>
  </si>
  <si>
    <r>
      <rPr>
        <sz val="6"/>
        <rFont val="Arial"/>
      </rPr>
      <t>41</t>
    </r>
  </si>
  <si>
    <r>
      <rPr>
        <sz val="6"/>
        <rFont val="Arial"/>
      </rPr>
      <t>90</t>
    </r>
  </si>
  <si>
    <r>
      <rPr>
        <sz val="6"/>
        <rFont val="Arial"/>
      </rPr>
      <t>258</t>
    </r>
  </si>
  <si>
    <r>
      <rPr>
        <sz val="6"/>
        <rFont val="Arial"/>
      </rPr>
      <t>437</t>
    </r>
  </si>
  <si>
    <r>
      <rPr>
        <sz val="6"/>
        <rFont val="Arial"/>
      </rPr>
      <t>215</t>
    </r>
  </si>
  <si>
    <r>
      <rPr>
        <sz val="6"/>
        <rFont val="Arial"/>
      </rPr>
      <t>430</t>
    </r>
  </si>
  <si>
    <r>
      <rPr>
        <sz val="8"/>
        <rFont val="Arial"/>
      </rPr>
      <t>з</t>
    </r>
  </si>
  <si>
    <r>
      <rPr>
        <sz val="11"/>
        <rFont val="Arial"/>
      </rPr>
      <t>4 день</t>
    </r>
  </si>
  <si>
    <r>
      <rPr>
        <sz val="9"/>
        <rFont val="Arial"/>
      </rPr>
      <t>&lt;                                       .                               Завтрак</t>
    </r>
  </si>
  <si>
    <r>
      <rPr>
        <sz val="6"/>
        <rFont val="Arial"/>
      </rPr>
      <t>КАША ЯЧНЕВАЯ МОЛОЧНАЯ ЖИДКАЯ</t>
    </r>
  </si>
  <si>
    <r>
      <rPr>
        <sz val="6"/>
        <rFont val="Arial"/>
      </rPr>
      <t>БАНАН СВЕЖИЙ</t>
    </r>
  </si>
  <si>
    <r>
      <rPr>
        <sz val="6"/>
        <rFont val="Arial"/>
      </rPr>
      <t>СУП КАРТОФЕЛЬНЫЙ С МАКАРОННЫМИ ИЗДЕЛИЯМИ И КУРОЙ</t>
    </r>
  </si>
  <si>
    <r>
      <rPr>
        <sz val="6"/>
        <rFont val="Arial"/>
      </rPr>
      <t>ЧАЙ С МОЛОКОМ</t>
    </r>
  </si>
  <si>
    <r>
      <rPr>
        <sz val="6"/>
        <rFont val="Arial"/>
      </rPr>
      <t>200/15</t>
    </r>
  </si>
  <si>
    <r>
      <rPr>
        <sz val="6"/>
        <rFont val="Arial"/>
      </rPr>
      <t>100</t>
    </r>
  </si>
  <si>
    <r>
      <rPr>
        <sz val="6"/>
        <rFont val="Arial"/>
      </rPr>
      <t>3,5</t>
    </r>
  </si>
  <si>
    <r>
      <rPr>
        <sz val="6"/>
        <rFont val="Arial"/>
      </rPr>
      <t>3,8</t>
    </r>
  </si>
  <si>
    <r>
      <rPr>
        <sz val="6"/>
        <rFont val="Arial"/>
      </rPr>
      <t>6,8</t>
    </r>
  </si>
  <si>
    <r>
      <rPr>
        <sz val="6"/>
        <rFont val="Arial"/>
      </rPr>
      <t>9,3</t>
    </r>
  </si>
  <si>
    <r>
      <rPr>
        <sz val="6"/>
        <rFont val="Arial"/>
      </rPr>
      <t>27,4</t>
    </r>
  </si>
  <si>
    <r>
      <rPr>
        <sz val="6"/>
        <rFont val="Arial"/>
      </rPr>
      <t>14,7</t>
    </r>
  </si>
  <si>
    <r>
      <rPr>
        <sz val="6"/>
        <rFont val="Arial"/>
      </rPr>
      <t>15,1</t>
    </r>
  </si>
  <si>
    <r>
      <rPr>
        <sz val="6"/>
        <rFont val="Arial"/>
      </rPr>
      <t>4</t>
    </r>
  </si>
  <si>
    <r>
      <rPr>
        <sz val="6"/>
        <rFont val="Arial"/>
      </rPr>
      <t>195,0</t>
    </r>
  </si>
  <si>
    <r>
      <rPr>
        <sz val="6"/>
        <rFont val="Arial"/>
      </rPr>
      <t>131</t>
    </r>
  </si>
  <si>
    <r>
      <rPr>
        <sz val="6"/>
        <rFont val="Arial"/>
      </rPr>
      <t>67,2</t>
    </r>
  </si>
  <si>
    <r>
      <rPr>
        <sz val="6"/>
        <rFont val="Arial"/>
      </rPr>
      <t>82,2</t>
    </r>
  </si>
  <si>
    <r>
      <rPr>
        <sz val="6"/>
        <rFont val="Arial"/>
      </rPr>
      <t>149,4</t>
    </r>
  </si>
  <si>
    <r>
      <rPr>
        <sz val="6"/>
        <rFont val="Arial"/>
      </rPr>
      <t>94,0</t>
    </r>
  </si>
  <si>
    <r>
      <rPr>
        <sz val="6"/>
        <rFont val="Arial"/>
      </rPr>
      <t>0,04</t>
    </r>
  </si>
  <si>
    <r>
      <rPr>
        <sz val="6"/>
        <rFont val="Arial"/>
      </rPr>
      <t>4,8</t>
    </r>
  </si>
  <si>
    <r>
      <rPr>
        <sz val="6"/>
        <rFont val="Arial"/>
      </rPr>
      <t>6,6</t>
    </r>
  </si>
  <si>
    <r>
      <rPr>
        <sz val="6"/>
        <rFont val="Arial"/>
      </rPr>
      <t>0,28</t>
    </r>
  </si>
  <si>
    <r>
      <rPr>
        <sz val="6"/>
        <rFont val="Arial"/>
      </rPr>
      <t>3,1</t>
    </r>
  </si>
  <si>
    <r>
      <rPr>
        <sz val="6"/>
        <rFont val="Arial"/>
      </rPr>
      <t>0,02</t>
    </r>
  </si>
  <si>
    <r>
      <rPr>
        <sz val="6"/>
        <rFont val="Arial"/>
      </rPr>
      <t>2,76</t>
    </r>
  </si>
  <si>
    <r>
      <rPr>
        <sz val="6"/>
        <rFont val="Arial"/>
      </rPr>
      <t>0,75</t>
    </r>
  </si>
  <si>
    <r>
      <rPr>
        <sz val="6"/>
        <rFont val="Arial"/>
      </rPr>
      <t>131,4</t>
    </r>
  </si>
  <si>
    <r>
      <rPr>
        <sz val="6"/>
        <rFont val="Arial"/>
      </rPr>
      <t>132</t>
    </r>
  </si>
  <si>
    <r>
      <rPr>
        <sz val="6"/>
        <rFont val="Arial"/>
      </rPr>
      <t>82,0</t>
    </r>
  </si>
  <si>
    <r>
      <rPr>
        <sz val="6"/>
        <rFont val="Arial"/>
      </rPr>
      <t>12</t>
    </r>
  </si>
  <si>
    <r>
      <rPr>
        <sz val="6"/>
        <rFont val="Arial"/>
      </rPr>
      <t>11,9</t>
    </r>
  </si>
  <si>
    <r>
      <rPr>
        <sz val="6"/>
        <rFont val="Arial"/>
      </rPr>
      <t>14,86</t>
    </r>
  </si>
  <si>
    <r>
      <rPr>
        <sz val="6"/>
        <rFont val="Arial"/>
      </rPr>
      <t>97,5</t>
    </r>
  </si>
  <si>
    <r>
      <rPr>
        <sz val="6"/>
        <rFont val="Arial"/>
      </rPr>
      <t>25,6</t>
    </r>
  </si>
  <si>
    <r>
      <rPr>
        <sz val="6"/>
        <rFont val="Arial"/>
      </rPr>
      <t>29,4</t>
    </r>
  </si>
  <si>
    <r>
      <rPr>
        <sz val="6"/>
        <rFont val="Arial"/>
      </rPr>
      <t>21,9</t>
    </r>
  </si>
  <si>
    <r>
      <rPr>
        <sz val="6"/>
        <rFont val="Arial"/>
      </rPr>
      <t>8.1</t>
    </r>
  </si>
  <si>
    <r>
      <rPr>
        <sz val="6"/>
        <rFont val="Arial"/>
      </rPr>
      <t>8,91</t>
    </r>
  </si>
  <si>
    <r>
      <rPr>
        <sz val="6"/>
        <rFont val="Arial"/>
      </rPr>
      <t>166,4</t>
    </r>
  </si>
  <si>
    <r>
      <rPr>
        <sz val="6"/>
        <rFont val="Arial"/>
      </rPr>
      <t>75</t>
    </r>
  </si>
  <si>
    <r>
      <rPr>
        <sz val="6"/>
        <rFont val="Arial"/>
      </rPr>
      <t>60,4</t>
    </r>
  </si>
  <si>
    <r>
      <rPr>
        <sz val="6"/>
        <rFont val="Arial"/>
      </rPr>
      <t>32,5</t>
    </r>
  </si>
  <si>
    <r>
      <rPr>
        <sz val="6"/>
        <rFont val="Arial"/>
      </rPr>
      <t>19,6</t>
    </r>
  </si>
  <si>
    <r>
      <rPr>
        <sz val="6"/>
        <rFont val="Arial"/>
      </rPr>
      <t>130,7</t>
    </r>
  </si>
  <si>
    <r>
      <rPr>
        <sz val="6"/>
        <rFont val="Arial"/>
      </rPr>
      <t>62,81</t>
    </r>
  </si>
  <si>
    <r>
      <rPr>
        <sz val="6"/>
        <rFont val="Arial"/>
      </rPr>
      <t>68,5</t>
    </r>
  </si>
  <si>
    <r>
      <rPr>
        <sz val="6"/>
        <rFont val="Arial"/>
      </rPr>
      <t>Ре, мг</t>
    </r>
  </si>
  <si>
    <r>
      <rPr>
        <sz val="6"/>
        <rFont val="Arial"/>
      </rPr>
      <t>0,83</t>
    </r>
  </si>
  <si>
    <r>
      <rPr>
        <sz val="6"/>
        <rFont val="Arial"/>
      </rPr>
      <t>14</t>
    </r>
  </si>
  <si>
    <r>
      <rPr>
        <sz val="6"/>
        <rFont val="Arial"/>
      </rPr>
      <t>290</t>
    </r>
  </si>
  <si>
    <r>
      <rPr>
        <sz val="6"/>
        <rFont val="Arial"/>
      </rPr>
      <t>436</t>
    </r>
  </si>
  <si>
    <r>
      <rPr>
        <sz val="6"/>
        <rFont val="Arial"/>
      </rPr>
      <t>701</t>
    </r>
  </si>
  <si>
    <r>
      <rPr>
        <sz val="6"/>
        <rFont val="Arial"/>
      </rPr>
      <t>1996</t>
    </r>
  </si>
  <si>
    <r>
      <rPr>
        <i/>
        <sz val="9"/>
        <rFont val="Arial"/>
      </rPr>
      <t>л</t>
    </r>
  </si>
  <si>
    <r>
      <rPr>
        <sz val="11"/>
        <rFont val="Arial"/>
      </rPr>
      <t>5 день</t>
    </r>
  </si>
  <si>
    <r>
      <rPr>
        <sz val="6"/>
        <rFont val="Arial"/>
      </rPr>
      <t>КАША МОЛОЧНАЯ ИЗ ПШЕНА И РИСА "ДРУЖБА"</t>
    </r>
  </si>
  <si>
    <r>
      <rPr>
        <sz val="6"/>
        <rFont val="Arial"/>
      </rPr>
      <t>БУТЕРБРОД С ДЖЕМОМ</t>
    </r>
  </si>
  <si>
    <r>
      <rPr>
        <sz val="6"/>
        <rFont val="Arial"/>
      </rPr>
      <t>КОФЕЙНЫЙ НАПИТОК</t>
    </r>
  </si>
  <si>
    <r>
      <rPr>
        <sz val="6"/>
        <rFont val="Arial"/>
      </rPr>
      <t>ГРУША СВЕЖАЯ</t>
    </r>
  </si>
  <si>
    <r>
      <rPr>
        <sz val="6"/>
        <rFont val="Arial"/>
      </rPr>
      <t>ТЕФТЕЛИ ИЗ ГОВЯДИНЫ С РИСОМ В ТОМАТНОМ СОУСЕ</t>
    </r>
  </si>
  <si>
    <r>
      <rPr>
        <b/>
        <sz val="6"/>
        <rFont val="Arial"/>
      </rPr>
      <t>ПОЛДНИК</t>
    </r>
  </si>
  <si>
    <r>
      <rPr>
        <sz val="6"/>
        <rFont val="Arial"/>
      </rPr>
      <t>ПЕЧЕНЬЕ</t>
    </r>
  </si>
  <si>
    <r>
      <rPr>
        <sz val="6"/>
        <rFont val="Arial"/>
      </rPr>
      <t>200/10</t>
    </r>
  </si>
  <si>
    <r>
      <rPr>
        <sz val="6"/>
        <rFont val="Arial"/>
      </rPr>
      <t>8,5</t>
    </r>
  </si>
  <si>
    <r>
      <rPr>
        <sz val="6"/>
        <rFont val="Arial"/>
      </rPr>
      <t>27,1</t>
    </r>
  </si>
  <si>
    <r>
      <rPr>
        <sz val="6"/>
        <rFont val="Arial"/>
      </rPr>
      <t>55,8</t>
    </r>
  </si>
  <si>
    <r>
      <rPr>
        <sz val="6"/>
        <rFont val="Arial"/>
      </rPr>
      <t>216,9</t>
    </r>
  </si>
  <si>
    <r>
      <rPr>
        <sz val="6"/>
        <rFont val="Arial"/>
      </rPr>
      <t>312,8</t>
    </r>
  </si>
  <si>
    <r>
      <rPr>
        <sz val="6"/>
        <rFont val="Arial"/>
      </rPr>
      <t>0,64</t>
    </r>
  </si>
  <si>
    <r>
      <rPr>
        <sz val="6"/>
        <rFont val="Arial"/>
      </rPr>
      <t>8</t>
    </r>
  </si>
  <si>
    <r>
      <rPr>
        <sz val="6"/>
        <rFont val="Arial"/>
      </rPr>
      <t>0,03</t>
    </r>
  </si>
  <si>
    <r>
      <rPr>
        <sz val="6"/>
        <rFont val="Arial"/>
      </rPr>
      <t>159,5</t>
    </r>
  </si>
  <si>
    <r>
      <rPr>
        <sz val="6"/>
        <rFont val="Arial"/>
      </rPr>
      <t>147,4</t>
    </r>
  </si>
  <si>
    <r>
      <rPr>
        <sz val="6"/>
        <rFont val="Arial"/>
      </rPr>
      <t>13,3</t>
    </r>
  </si>
  <si>
    <r>
      <rPr>
        <sz val="6"/>
        <rFont val="Arial"/>
      </rPr>
      <t>16,8</t>
    </r>
  </si>
  <si>
    <r>
      <rPr>
        <sz val="6"/>
        <rFont val="Arial"/>
      </rPr>
      <t>21,8</t>
    </r>
  </si>
  <si>
    <r>
      <rPr>
        <sz val="6"/>
        <rFont val="Arial"/>
      </rPr>
      <t>10,4</t>
    </r>
  </si>
  <si>
    <r>
      <rPr>
        <sz val="6"/>
        <rFont val="Arial"/>
      </rPr>
      <t>29,1</t>
    </r>
  </si>
  <si>
    <r>
      <rPr>
        <sz val="6"/>
        <rFont val="Arial"/>
      </rPr>
      <t>5</t>
    </r>
  </si>
  <si>
    <r>
      <rPr>
        <sz val="6"/>
        <rFont val="Arial"/>
      </rPr>
      <t>18,7</t>
    </r>
  </si>
  <si>
    <r>
      <rPr>
        <sz val="6"/>
        <rFont val="Arial"/>
      </rPr>
      <t>143,9</t>
    </r>
  </si>
  <si>
    <r>
      <rPr>
        <sz val="6"/>
        <rFont val="Arial"/>
      </rPr>
      <t>106,9</t>
    </r>
  </si>
  <si>
    <r>
      <rPr>
        <sz val="6"/>
        <rFont val="Arial"/>
      </rPr>
      <t>18,6</t>
    </r>
  </si>
  <si>
    <r>
      <rPr>
        <sz val="6"/>
        <rFont val="Arial"/>
      </rPr>
      <t>79,4</t>
    </r>
  </si>
  <si>
    <r>
      <rPr>
        <sz val="6"/>
        <rFont val="Arial"/>
      </rPr>
      <t>19,2</t>
    </r>
  </si>
  <si>
    <r>
      <rPr>
        <sz val="6"/>
        <rFont val="Arial"/>
      </rPr>
      <t>67,5</t>
    </r>
  </si>
  <si>
    <r>
      <rPr>
        <sz val="6"/>
        <rFont val="Arial"/>
      </rPr>
      <t>190</t>
    </r>
  </si>
  <si>
    <r>
      <rPr>
        <sz val="6"/>
        <rFont val="Arial"/>
      </rPr>
      <t>2</t>
    </r>
  </si>
  <si>
    <r>
      <rPr>
        <sz val="6"/>
        <rFont val="Arial"/>
      </rPr>
      <t>284</t>
    </r>
  </si>
  <si>
    <r>
      <rPr>
        <sz val="6"/>
        <rFont val="Arial"/>
      </rPr>
      <t>411</t>
    </r>
  </si>
  <si>
    <r>
      <rPr>
        <sz val="8"/>
        <rFont val="Arial"/>
      </rPr>
      <t>5</t>
    </r>
  </si>
  <si>
    <r>
      <rPr>
        <sz val="11"/>
        <rFont val="Arial"/>
      </rPr>
      <t>6 день</t>
    </r>
  </si>
  <si>
    <r>
      <rPr>
        <sz val="6"/>
        <rFont val="Arial"/>
      </rPr>
      <t>СУП КАРТОФЕЛЬНЫЙ ПРОТЕРТЫЙ (С ГРЕНКАМИ)</t>
    </r>
  </si>
  <si>
    <r>
      <rPr>
        <sz val="6"/>
        <rFont val="Arial"/>
      </rPr>
      <t>ВАТРУШКА С КАРТОФЕЛЕМ</t>
    </r>
  </si>
  <si>
    <r>
      <rPr>
        <sz val="6"/>
        <rFont val="Arial"/>
      </rPr>
      <t>7,3</t>
    </r>
  </si>
  <si>
    <r>
      <rPr>
        <sz val="6"/>
        <rFont val="Arial"/>
      </rPr>
      <t>127,2</t>
    </r>
  </si>
  <si>
    <r>
      <rPr>
        <sz val="6"/>
        <rFont val="Arial"/>
      </rPr>
      <t>0,05</t>
    </r>
  </si>
  <si>
    <r>
      <rPr>
        <sz val="6"/>
        <rFont val="Arial"/>
      </rPr>
      <t>0,07</t>
    </r>
  </si>
  <si>
    <r>
      <rPr>
        <sz val="6"/>
        <rFont val="Arial"/>
      </rPr>
      <t>58,5</t>
    </r>
  </si>
  <si>
    <r>
      <rPr>
        <sz val="6"/>
        <rFont val="Arial"/>
      </rPr>
      <t>50,7</t>
    </r>
  </si>
  <si>
    <r>
      <rPr>
        <sz val="6"/>
        <rFont val="Arial"/>
      </rPr>
      <t>24,6</t>
    </r>
  </si>
  <si>
    <r>
      <rPr>
        <sz val="6"/>
        <rFont val="Arial"/>
      </rPr>
      <t>22,3</t>
    </r>
  </si>
  <si>
    <r>
      <rPr>
        <sz val="6"/>
        <rFont val="Arial"/>
      </rPr>
      <t>19</t>
    </r>
  </si>
  <si>
    <r>
      <rPr>
        <sz val="6"/>
        <rFont val="Arial"/>
      </rPr>
      <t>12,2</t>
    </r>
  </si>
  <si>
    <r>
      <rPr>
        <sz val="6"/>
        <rFont val="Arial"/>
      </rPr>
      <t>156,3</t>
    </r>
  </si>
  <si>
    <r>
      <rPr>
        <sz val="6"/>
        <rFont val="Arial"/>
      </rPr>
      <t>73,3</t>
    </r>
  </si>
  <si>
    <r>
      <rPr>
        <sz val="6"/>
        <rFont val="Arial"/>
      </rPr>
      <t>82</t>
    </r>
  </si>
  <si>
    <r>
      <rPr>
        <sz val="6"/>
        <rFont val="Arial"/>
      </rPr>
      <t>93,7</t>
    </r>
  </si>
  <si>
    <r>
      <rPr>
        <sz val="6"/>
        <rFont val="Arial"/>
      </rPr>
      <t>129,6</t>
    </r>
  </si>
  <si>
    <r>
      <rPr>
        <sz val="6"/>
        <rFont val="Arial"/>
      </rPr>
      <t>93</t>
    </r>
  </si>
  <si>
    <r>
      <rPr>
        <sz val="6"/>
        <rFont val="Arial"/>
      </rPr>
      <t>79</t>
    </r>
  </si>
  <si>
    <r>
      <rPr>
        <sz val="6"/>
        <rFont val="Arial"/>
      </rPr>
      <t>314</t>
    </r>
  </si>
  <si>
    <r>
      <rPr>
        <sz val="6"/>
        <rFont val="Arial"/>
      </rPr>
      <t>400</t>
    </r>
  </si>
  <si>
    <r>
      <rPr>
        <sz val="8"/>
        <rFont val="Arial"/>
      </rPr>
      <t>6</t>
    </r>
  </si>
  <si>
    <r>
      <rPr>
        <sz val="11"/>
        <rFont val="Arial"/>
      </rPr>
      <t>7 день</t>
    </r>
  </si>
  <si>
    <r>
      <rPr>
        <sz val="6"/>
        <rFont val="Arial"/>
      </rPr>
      <t>КАША РИСОВАЯ ВЯЗКАЯ</t>
    </r>
  </si>
  <si>
    <r>
      <rPr>
        <sz val="6"/>
        <rFont val="Arial"/>
      </rPr>
      <t>БИТОЧКИ ПО-БЕЛОРУССКИ</t>
    </r>
  </si>
  <si>
    <r>
      <rPr>
        <sz val="6"/>
        <rFont val="Arial"/>
      </rPr>
      <t>5,68</t>
    </r>
  </si>
  <si>
    <r>
      <rPr>
        <sz val="6"/>
        <rFont val="Arial"/>
      </rPr>
      <t>38,31</t>
    </r>
  </si>
  <si>
    <r>
      <rPr>
        <sz val="6"/>
        <rFont val="Arial"/>
      </rPr>
      <t>248,97</t>
    </r>
  </si>
  <si>
    <r>
      <rPr>
        <sz val="6"/>
        <rFont val="Arial"/>
      </rPr>
      <t>0,08</t>
    </r>
  </si>
  <si>
    <r>
      <rPr>
        <sz val="6"/>
        <rFont val="Arial"/>
      </rPr>
      <t>1,29</t>
    </r>
  </si>
  <si>
    <r>
      <rPr>
        <sz val="6"/>
        <rFont val="Arial"/>
      </rPr>
      <t>0,16</t>
    </r>
  </si>
  <si>
    <r>
      <rPr>
        <sz val="6"/>
        <rFont val="Arial"/>
      </rPr>
      <t>122,55</t>
    </r>
  </si>
  <si>
    <r>
      <rPr>
        <sz val="6"/>
        <rFont val="Arial"/>
      </rPr>
      <t>98,9</t>
    </r>
  </si>
  <si>
    <r>
      <rPr>
        <sz val="6"/>
        <rFont val="Arial"/>
      </rPr>
      <t>21.7</t>
    </r>
  </si>
  <si>
    <r>
      <rPr>
        <sz val="6"/>
        <rFont val="Arial"/>
      </rPr>
      <t>28,2</t>
    </r>
  </si>
  <si>
    <r>
      <rPr>
        <sz val="6"/>
        <rFont val="Arial"/>
      </rPr>
      <t>58,4</t>
    </r>
  </si>
  <si>
    <r>
      <rPr>
        <sz val="6"/>
        <rFont val="Arial"/>
      </rPr>
      <t>34,83</t>
    </r>
  </si>
  <si>
    <r>
      <rPr>
        <sz val="6"/>
        <rFont val="Arial"/>
      </rPr>
      <t>3,2</t>
    </r>
  </si>
  <si>
    <r>
      <rPr>
        <sz val="6"/>
        <rFont val="Arial"/>
      </rPr>
      <t>7,8</t>
    </r>
  </si>
  <si>
    <r>
      <rPr>
        <sz val="6"/>
        <rFont val="Arial"/>
      </rPr>
      <t>1.7</t>
    </r>
  </si>
  <si>
    <r>
      <rPr>
        <sz val="6"/>
        <rFont val="Arial"/>
      </rPr>
      <t>149,64</t>
    </r>
  </si>
  <si>
    <r>
      <rPr>
        <sz val="6"/>
        <rFont val="Arial"/>
      </rPr>
      <t>78,0</t>
    </r>
  </si>
  <si>
    <r>
      <rPr>
        <sz val="6"/>
        <rFont val="Arial"/>
      </rPr>
      <t>35,2</t>
    </r>
  </si>
  <si>
    <r>
      <rPr>
        <sz val="6"/>
        <rFont val="Arial"/>
      </rPr>
      <t>103</t>
    </r>
  </si>
  <si>
    <r>
      <rPr>
        <sz val="6"/>
        <rFont val="Arial"/>
      </rPr>
      <t>17,7</t>
    </r>
  </si>
  <si>
    <r>
      <rPr>
        <sz val="6"/>
        <rFont val="Arial"/>
      </rPr>
      <t>95,3</t>
    </r>
  </si>
  <si>
    <r>
      <rPr>
        <sz val="6"/>
        <rFont val="Arial"/>
      </rPr>
      <t>184</t>
    </r>
  </si>
  <si>
    <r>
      <rPr>
        <sz val="6"/>
        <rFont val="Arial"/>
      </rPr>
      <t>397</t>
    </r>
  </si>
  <si>
    <r>
      <rPr>
        <sz val="6"/>
        <rFont val="Arial"/>
      </rPr>
      <t>86</t>
    </r>
  </si>
  <si>
    <r>
      <rPr>
        <sz val="6"/>
        <rFont val="Arial"/>
      </rPr>
      <t>289</t>
    </r>
  </si>
  <si>
    <r>
      <rPr>
        <sz val="6"/>
        <rFont val="Arial"/>
      </rPr>
      <t>401</t>
    </r>
  </si>
  <si>
    <r>
      <rPr>
        <sz val="8"/>
        <rFont val="Arial"/>
      </rPr>
      <t>7</t>
    </r>
  </si>
  <si>
    <r>
      <rPr>
        <sz val="11"/>
        <rFont val="Arial"/>
      </rPr>
      <t>8 день</t>
    </r>
  </si>
  <si>
    <r>
      <rPr>
        <sz val="6"/>
        <rFont val="Arial"/>
      </rPr>
      <t>КАША ПШЕНИЧНАЯ МОЛОЧНАЯ ЖИДКАЯ</t>
    </r>
  </si>
  <si>
    <r>
      <rPr>
        <sz val="6"/>
        <rFont val="Arial"/>
      </rPr>
      <t>ГРЕНКИ С СЫРОМ</t>
    </r>
  </si>
  <si>
    <r>
      <rPr>
        <sz val="6"/>
        <rFont val="Arial"/>
      </rPr>
      <t>12,6</t>
    </r>
  </si>
  <si>
    <r>
      <rPr>
        <sz val="6"/>
        <rFont val="Arial"/>
      </rPr>
      <t>35,1</t>
    </r>
  </si>
  <si>
    <r>
      <rPr>
        <sz val="6"/>
        <rFont val="Arial"/>
      </rPr>
      <t>232,6</t>
    </r>
  </si>
  <si>
    <r>
      <rPr>
        <sz val="6"/>
        <rFont val="Arial"/>
      </rPr>
      <t>26,6</t>
    </r>
  </si>
  <si>
    <r>
      <rPr>
        <sz val="6"/>
        <rFont val="Arial"/>
      </rPr>
      <t>15,6</t>
    </r>
  </si>
  <si>
    <r>
      <rPr>
        <sz val="6"/>
        <rFont val="Arial"/>
      </rPr>
      <t>3.6</t>
    </r>
  </si>
  <si>
    <r>
      <rPr>
        <sz val="6"/>
        <rFont val="Arial"/>
      </rPr>
      <t>123,7</t>
    </r>
  </si>
  <si>
    <r>
      <rPr>
        <sz val="6"/>
        <rFont val="Arial"/>
      </rPr>
      <t>24,5</t>
    </r>
  </si>
  <si>
    <r>
      <rPr>
        <sz val="6"/>
        <rFont val="Arial"/>
      </rPr>
      <t>26,4</t>
    </r>
  </si>
  <si>
    <r>
      <rPr>
        <sz val="6"/>
        <rFont val="Arial"/>
      </rPr>
      <t>31,8</t>
    </r>
  </si>
  <si>
    <r>
      <rPr>
        <sz val="6"/>
        <rFont val="Arial"/>
      </rPr>
      <t>33,8</t>
    </r>
  </si>
  <si>
    <r>
      <rPr>
        <sz val="6"/>
        <rFont val="Arial"/>
      </rPr>
      <t>168,3</t>
    </r>
  </si>
  <si>
    <r>
      <rPr>
        <sz val="6"/>
        <rFont val="Arial"/>
      </rPr>
      <t>100,8</t>
    </r>
  </si>
  <si>
    <r>
      <rPr>
        <sz val="6"/>
        <rFont val="Arial"/>
      </rPr>
      <t>64,0</t>
    </r>
  </si>
  <si>
    <r>
      <rPr>
        <sz val="6"/>
        <rFont val="Arial"/>
      </rPr>
      <t>0,48</t>
    </r>
  </si>
  <si>
    <r>
      <rPr>
        <sz val="6"/>
        <rFont val="Arial"/>
      </rPr>
      <t>245</t>
    </r>
  </si>
  <si>
    <r>
      <rPr>
        <sz val="6"/>
        <rFont val="Arial"/>
      </rPr>
      <t>442</t>
    </r>
  </si>
  <si>
    <r>
      <rPr>
        <sz val="6"/>
        <rFont val="Arial"/>
      </rPr>
      <t>117</t>
    </r>
  </si>
  <si>
    <r>
      <rPr>
        <sz val="8"/>
        <rFont val="Arial"/>
      </rPr>
      <t>8</t>
    </r>
  </si>
  <si>
    <t/>
  </si>
  <si>
    <r>
      <rPr>
        <sz val="11"/>
        <rFont val="Arial"/>
      </rPr>
      <t xml:space="preserve">9 </t>
    </r>
    <r>
      <rPr>
        <sz val="11"/>
        <rFont val="Arial"/>
      </rPr>
      <t>день</t>
    </r>
  </si>
  <si>
    <r>
      <rPr>
        <sz val="6"/>
        <rFont val="Arial"/>
      </rPr>
      <t>КАША МАННАЯ МОЛОЧНАЯ ЖИДКАЯ</t>
    </r>
  </si>
  <si>
    <r>
      <rPr>
        <sz val="6"/>
        <rFont val="Arial"/>
      </rPr>
      <t>СЫРНИКИ ИЗ ТВОРОГА</t>
    </r>
  </si>
  <si>
    <r>
      <rPr>
        <sz val="6"/>
        <rFont val="Arial"/>
      </rPr>
      <t>134,0</t>
    </r>
  </si>
  <si>
    <r>
      <rPr>
        <sz val="6"/>
        <rFont val="Arial"/>
      </rPr>
      <t>30,3</t>
    </r>
  </si>
  <si>
    <r>
      <rPr>
        <sz val="6"/>
        <rFont val="Arial"/>
      </rPr>
      <t>79,8</t>
    </r>
  </si>
  <si>
    <r>
      <rPr>
        <sz val="6"/>
        <rFont val="Arial"/>
      </rPr>
      <t>12,7</t>
    </r>
  </si>
  <si>
    <r>
      <rPr>
        <sz val="6"/>
        <rFont val="Arial"/>
      </rPr>
      <t>111,4</t>
    </r>
  </si>
  <si>
    <r>
      <rPr>
        <sz val="6"/>
        <rFont val="Arial"/>
      </rPr>
      <t>145,1</t>
    </r>
  </si>
  <si>
    <r>
      <rPr>
        <sz val="6"/>
        <rFont val="Arial"/>
      </rPr>
      <t>72,9</t>
    </r>
  </si>
  <si>
    <r>
      <rPr>
        <sz val="6"/>
        <rFont val="Arial"/>
      </rPr>
      <t>105,8</t>
    </r>
  </si>
  <si>
    <r>
      <rPr>
        <sz val="6"/>
        <rFont val="Arial"/>
      </rPr>
      <t>319</t>
    </r>
  </si>
  <si>
    <r>
      <rPr>
        <sz val="6"/>
        <rFont val="Arial"/>
      </rPr>
      <t>321</t>
    </r>
  </si>
  <si>
    <r>
      <rPr>
        <sz val="6"/>
        <rFont val="Arial"/>
      </rPr>
      <t>231</t>
    </r>
  </si>
  <si>
    <r>
      <rPr>
        <sz val="8"/>
        <rFont val="Arial"/>
      </rPr>
      <t>9</t>
    </r>
  </si>
  <si>
    <r>
      <rPr>
        <sz val="11"/>
        <rFont val="Arial"/>
      </rPr>
      <t>10 день</t>
    </r>
  </si>
  <si>
    <r>
      <rPr>
        <sz val="6"/>
        <rFont val="Arial"/>
      </rPr>
      <t>БАТОН НАРЕЗНОЙ ОБОГАЩЕННЫЙI</t>
    </r>
  </si>
  <si>
    <r>
      <rPr>
        <sz val="6"/>
        <rFont val="Arial"/>
      </rPr>
      <t>ЩИ ИЗ СВЕЖЕЙ КАПУСТЫ С КУРОЙ И СМЕТАНОЙ</t>
    </r>
  </si>
  <si>
    <r>
      <rPr>
        <sz val="6"/>
        <rFont val="Arial"/>
      </rPr>
      <t>15,7</t>
    </r>
  </si>
  <si>
    <r>
      <rPr>
        <sz val="6"/>
        <rFont val="Arial"/>
      </rPr>
      <t>164,8</t>
    </r>
  </si>
  <si>
    <r>
      <rPr>
        <sz val="6"/>
        <rFont val="Arial"/>
      </rPr>
      <t>8,83</t>
    </r>
  </si>
  <si>
    <r>
      <rPr>
        <sz val="6"/>
        <rFont val="Arial"/>
      </rPr>
      <t>0,06</t>
    </r>
  </si>
  <si>
    <r>
      <rPr>
        <sz val="6"/>
        <rFont val="Arial"/>
      </rPr>
      <t>0,18</t>
    </r>
  </si>
  <si>
    <r>
      <rPr>
        <sz val="6"/>
        <rFont val="Arial"/>
      </rPr>
      <t>3,53</t>
    </r>
  </si>
  <si>
    <r>
      <rPr>
        <sz val="6"/>
        <rFont val="Arial"/>
      </rPr>
      <t>102,4</t>
    </r>
  </si>
  <si>
    <r>
      <rPr>
        <sz val="6"/>
        <rFont val="Arial"/>
      </rPr>
      <t>123,0</t>
    </r>
  </si>
  <si>
    <r>
      <rPr>
        <sz val="6"/>
        <rFont val="Arial"/>
      </rPr>
      <t>29,69</t>
    </r>
  </si>
  <si>
    <r>
      <rPr>
        <sz val="6"/>
        <rFont val="Arial"/>
      </rPr>
      <t>29,9</t>
    </r>
  </si>
  <si>
    <r>
      <rPr>
        <sz val="6"/>
        <rFont val="Arial"/>
      </rPr>
      <t>44,8</t>
    </r>
  </si>
  <si>
    <r>
      <rPr>
        <sz val="6"/>
        <rFont val="Arial"/>
      </rPr>
      <t>23,2</t>
    </r>
  </si>
  <si>
    <r>
      <rPr>
        <sz val="6"/>
        <rFont val="Arial"/>
      </rPr>
      <t>13,9</t>
    </r>
  </si>
  <si>
    <r>
      <rPr>
        <sz val="6"/>
        <rFont val="Arial"/>
      </rPr>
      <t>161,6</t>
    </r>
  </si>
  <si>
    <r>
      <rPr>
        <sz val="6"/>
        <rFont val="Arial"/>
      </rPr>
      <t>89,0</t>
    </r>
  </si>
  <si>
    <r>
      <rPr>
        <sz val="6"/>
        <rFont val="Arial"/>
      </rPr>
      <t>85,1</t>
    </r>
  </si>
  <si>
    <r>
      <rPr>
        <sz val="6"/>
        <rFont val="Arial"/>
      </rPr>
      <t>150,87</t>
    </r>
  </si>
  <si>
    <r>
      <rPr>
        <sz val="6"/>
        <rFont val="Arial"/>
      </rPr>
      <t>Ее, мг</t>
    </r>
  </si>
  <si>
    <r>
      <rPr>
        <sz val="6"/>
        <rFont val="Arial"/>
      </rPr>
      <t>9,63</t>
    </r>
  </si>
  <si>
    <r>
      <rPr>
        <sz val="6"/>
        <rFont val="Arial"/>
      </rPr>
      <t>187</t>
    </r>
  </si>
  <si>
    <r>
      <rPr>
        <sz val="6"/>
        <rFont val="Arial"/>
      </rPr>
      <t>83</t>
    </r>
  </si>
  <si>
    <r>
      <rPr>
        <sz val="6"/>
        <rFont val="Arial"/>
      </rPr>
      <t>311</t>
    </r>
  </si>
  <si>
    <r>
      <rPr>
        <sz val="8"/>
        <rFont val="Arial"/>
      </rPr>
      <t>ю</t>
    </r>
  </si>
  <si>
    <r>
      <rPr>
        <sz val="10"/>
        <rFont val="Times New Roman"/>
      </rPr>
      <t>11</t>
    </r>
  </si>
  <si>
    <t>КОТЛЕТА ИЗ ГОВЯДИНЫ</t>
  </si>
  <si>
    <t>РИС ОТВАРНОЙ С МАСЛОМ</t>
  </si>
  <si>
    <t>КАША ОВСЯНАЯ ГЕРКУЛЕС ЖИДКАЯ</t>
  </si>
  <si>
    <t>200/5</t>
  </si>
  <si>
    <t>СОК</t>
  </si>
  <si>
    <t>200/15</t>
  </si>
  <si>
    <t>СОУС ТОМАТНЫЙ</t>
  </si>
  <si>
    <t>КОМПОТ ИЗ ИЗЮМА</t>
  </si>
  <si>
    <t>ВАТРУШКА С ПОВИДЛОМ</t>
  </si>
  <si>
    <t>35/7</t>
  </si>
  <si>
    <t>БАНАН СВЕЖИЙ</t>
  </si>
  <si>
    <t>50/60</t>
  </si>
  <si>
    <t>КОМПОТ ИЗ СУХОФРУКТОВ</t>
  </si>
  <si>
    <t>ЧАЙ С САХАРОМ</t>
  </si>
  <si>
    <t>ПЮРЕ КАРТОФЕЛЬНОЕ</t>
  </si>
  <si>
    <t>СДОБА ОБЫКНОВЕННАЯ</t>
  </si>
  <si>
    <t>35/10/5</t>
  </si>
  <si>
    <t>КАКАО  С МОЛОКОМ</t>
  </si>
  <si>
    <t>70/30</t>
  </si>
  <si>
    <t>КАША ГРЕЧНЕВАЯ РАССЫПЧАТАЯ</t>
  </si>
  <si>
    <t xml:space="preserve">КИСЕЛЬ ИЗ КОНЦЕНТРАТА ПЛОДОВО-ЯГОДНОГО </t>
  </si>
  <si>
    <t>МАКАРОННЫЕ ИЗДЕЛИЯ ОТВАРНЫЕ</t>
  </si>
  <si>
    <t xml:space="preserve">КОМПОТ ИЗ КУРАГИ </t>
  </si>
  <si>
    <t>Обед</t>
  </si>
  <si>
    <t>КАКАО С МОЛОКОМ</t>
  </si>
  <si>
    <t>100/10</t>
  </si>
  <si>
    <t>КАША ПШЕННАЯ МОЛОЧНАЯ</t>
  </si>
  <si>
    <t>МОЛОКО КИПЯЧЕНОЕ</t>
  </si>
  <si>
    <t xml:space="preserve">КОМПОТ ИЗ СМЕСИ СУХОФРУКТОВ </t>
  </si>
  <si>
    <t>ЗАПЕКАНКА ИЗ ТВОРОГА С ПОВИДЛОМ</t>
  </si>
  <si>
    <t>СУП МОЛОЧНЫЙ С МАКАРОННЫМИ ИЗДЕЛИЯМИ</t>
  </si>
  <si>
    <t>КОМПОТ ИЗ СВЕЖИХ ЯБЛОК</t>
  </si>
  <si>
    <t>180/5/5</t>
  </si>
  <si>
    <t>СУП КАРТОФЕЛЬНЫЙ С МЯСНЫМИ ФРИКАДЕЛЬКАМИ</t>
  </si>
  <si>
    <t>200/20</t>
  </si>
  <si>
    <t>200/15/5</t>
  </si>
  <si>
    <t>МАКАРОНЫ ОТВАРНЫЕ С СЫРОМ</t>
  </si>
  <si>
    <t>0,1</t>
  </si>
  <si>
    <t>5,7</t>
  </si>
  <si>
    <t>0</t>
  </si>
  <si>
    <t>0,2</t>
  </si>
  <si>
    <t>22,2</t>
  </si>
  <si>
    <t>16,2</t>
  </si>
  <si>
    <t>48,0</t>
  </si>
  <si>
    <t>0,6</t>
  </si>
  <si>
    <t>335</t>
  </si>
  <si>
    <t>2008</t>
  </si>
  <si>
    <t>ОЛАДЬИ ИЗ ПЕЧЕНИЕ ПО-КУНЦЕВСКИ</t>
  </si>
  <si>
    <t>0,3</t>
  </si>
  <si>
    <t>3,0</t>
  </si>
  <si>
    <t>16,1</t>
  </si>
  <si>
    <t>48,9</t>
  </si>
  <si>
    <t>0,4</t>
  </si>
  <si>
    <t>315</t>
  </si>
  <si>
    <t>2012</t>
  </si>
  <si>
    <t>2,5</t>
  </si>
  <si>
    <t>1,6</t>
  </si>
  <si>
    <t>14,5</t>
  </si>
  <si>
    <t>11,3</t>
  </si>
  <si>
    <t>24,4</t>
  </si>
  <si>
    <t>0,7</t>
  </si>
  <si>
    <t>45</t>
  </si>
  <si>
    <t>130</t>
  </si>
  <si>
    <t>9,0</t>
  </si>
  <si>
    <t>30,3</t>
  </si>
  <si>
    <t>25,2</t>
  </si>
  <si>
    <t>72,9</t>
  </si>
  <si>
    <t>1</t>
  </si>
  <si>
    <t>321</t>
  </si>
  <si>
    <t>КОТЛЕТЫ РУБЛЕННЫЕ ИЗ ПТИЦЫ</t>
  </si>
  <si>
    <t>10,2</t>
  </si>
  <si>
    <t>0,5</t>
  </si>
  <si>
    <t>СУП-ЛАПША ДОМАШНЯЯ</t>
  </si>
  <si>
    <t>1,3</t>
  </si>
  <si>
    <t>9,6</t>
  </si>
  <si>
    <t>7,4</t>
  </si>
  <si>
    <t>41,4</t>
  </si>
  <si>
    <t>0,9</t>
  </si>
  <si>
    <t>317</t>
  </si>
  <si>
    <t>СОУС СМЕТАННЫЙ С ТОМАТОМ</t>
  </si>
  <si>
    <t>КОФЕЙНЫЙ НАПИТОК С МОЛОКОМ</t>
  </si>
  <si>
    <t>180</t>
  </si>
  <si>
    <t>98,4</t>
  </si>
  <si>
    <t>14,3</t>
  </si>
  <si>
    <t>72,5</t>
  </si>
  <si>
    <t>395</t>
  </si>
  <si>
    <t>6,5</t>
  </si>
  <si>
    <t>42,1</t>
  </si>
  <si>
    <t>21,5</t>
  </si>
  <si>
    <t>62,5</t>
  </si>
  <si>
    <t>76</t>
  </si>
  <si>
    <t>БОРЩ С КАПУСТОЙ И КАРТОФЕЛЕМ, КУРОЙ И СМЕТАНОЙ</t>
  </si>
  <si>
    <t>4,5</t>
  </si>
  <si>
    <t>119,7</t>
  </si>
  <si>
    <t>ГУЛЯШ ИЗ ГОВЯДИНЫ</t>
  </si>
  <si>
    <t>50/50</t>
  </si>
  <si>
    <t>183,6</t>
  </si>
  <si>
    <t>20,2</t>
  </si>
  <si>
    <t>129,6</t>
  </si>
  <si>
    <t>400</t>
  </si>
  <si>
    <t>ПЛОВ ИЗ ПТИЦЫ</t>
  </si>
  <si>
    <t>98,9</t>
  </si>
  <si>
    <t>18,6</t>
  </si>
  <si>
    <t>78,0</t>
  </si>
  <si>
    <t>397</t>
  </si>
  <si>
    <t>САЛАТ ВИТАМИННЫЙ</t>
  </si>
  <si>
    <t>КИСЛОМОЛОЧНЫЙ ПРОДУКТ</t>
  </si>
  <si>
    <t>САЛАТ ЗИМНИЙ</t>
  </si>
  <si>
    <r>
      <rPr>
        <sz val="6"/>
        <rFont val="Arial"/>
      </rPr>
      <t>38,9</t>
    </r>
  </si>
  <si>
    <r>
      <rPr>
        <sz val="6"/>
        <rFont val="Arial"/>
      </rPr>
      <t>32,2</t>
    </r>
  </si>
  <si>
    <t>КАПУСТА ТУШЕНАЯ С МЯСОМ</t>
  </si>
  <si>
    <t>ДОП ГАРНИР-ОГУРЕЦ КОНСЕРВИРОВАННЫЙ</t>
  </si>
  <si>
    <t>САЛАТ ИЗ СВЕКЛЫ С СЫРОМ</t>
  </si>
  <si>
    <t>НАПИТОК АПЕЛЬСИНОВЫЙ</t>
  </si>
  <si>
    <t>САЛАТ ИЗ МОРКОВИ С ЯБЛОКОМ</t>
  </si>
  <si>
    <t>СУП С РЫБНЫМИ КОНСЕРВАМИ</t>
  </si>
  <si>
    <t>БУЛОЧКА ГРЕБЕШОК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</si>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</sst>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sz val="11"/>
      <name val="Arial"/>
    </font>
    <font>
      <sz val="9"/>
      <name val="Arial"/>
    </font>
    <font>
      <sz val="6"/>
      <name val="Arial"/>
    </font>
    <font>
      <i/>
      <sz val="9"/>
      <name val="Arial"/>
    </font>
    <font>
      <b/>
      <sz val="6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right" vertical="center" wrapText="1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right" vertical="center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left" vertical="top" indent="2"/>
    </xf>
    <xf numFmtId="0" fontId="0" fillId="0" borderId="30" xfId="0" applyBorder="1" applyAlignment="1">
      <alignment horizontal="right" vertical="top"/>
    </xf>
    <xf numFmtId="0" fontId="0" fillId="0" borderId="31" xfId="0" applyBorder="1" applyAlignment="1">
      <alignment horizontal="justify" vertical="top"/>
    </xf>
    <xf numFmtId="0" fontId="0" fillId="0" borderId="32" xfId="0" applyBorder="1" applyAlignment="1">
      <alignment horizontal="left" vertical="top" indent="1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6" xfId="0" applyBorder="1" applyAlignment="1">
      <alignment horizontal="left" vertical="top" indent="1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 indent="1"/>
    </xf>
    <xf numFmtId="0" fontId="0" fillId="0" borderId="52" xfId="0" applyBorder="1" applyAlignment="1">
      <alignment horizontal="right"/>
    </xf>
    <xf numFmtId="0" fontId="0" fillId="0" borderId="53" xfId="0" applyBorder="1" applyAlignment="1">
      <alignment horizontal="center" vertical="top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center" vertical="top" wrapText="1"/>
    </xf>
    <xf numFmtId="0" fontId="0" fillId="0" borderId="57" xfId="0" applyBorder="1" applyAlignment="1">
      <alignment horizontal="center" vertical="center"/>
    </xf>
    <xf numFmtId="0" fontId="0" fillId="0" borderId="61" xfId="0" applyBorder="1" applyAlignment="1">
      <alignment vertical="top"/>
    </xf>
    <xf numFmtId="0" fontId="0" fillId="0" borderId="62" xfId="0" applyBorder="1" applyAlignment="1">
      <alignment horizontal="center" vertical="top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left" indent="2"/>
    </xf>
    <xf numFmtId="0" fontId="0" fillId="0" borderId="71" xfId="0" applyBorder="1" applyAlignment="1">
      <alignment horizontal="justify"/>
    </xf>
    <xf numFmtId="0" fontId="0" fillId="0" borderId="72" xfId="0" applyBorder="1" applyAlignment="1">
      <alignment horizontal="center"/>
    </xf>
    <xf numFmtId="0" fontId="0" fillId="0" borderId="75" xfId="0" applyBorder="1" applyAlignment="1">
      <alignment vertical="top"/>
    </xf>
    <xf numFmtId="0" fontId="0" fillId="0" borderId="76" xfId="0" applyBorder="1" applyAlignment="1">
      <alignment horizontal="left" vertical="top"/>
    </xf>
    <xf numFmtId="0" fontId="0" fillId="0" borderId="77" xfId="0" applyBorder="1" applyAlignment="1">
      <alignment horizontal="center" vertical="top"/>
    </xf>
    <xf numFmtId="0" fontId="0" fillId="0" borderId="78" xfId="0" applyBorder="1" applyAlignment="1">
      <alignment vertical="top"/>
    </xf>
    <xf numFmtId="0" fontId="0" fillId="0" borderId="80" xfId="0" applyBorder="1" applyAlignment="1">
      <alignment vertical="top"/>
    </xf>
    <xf numFmtId="0" fontId="0" fillId="0" borderId="85" xfId="0" applyBorder="1" applyAlignment="1">
      <alignment horizontal="justify" vertical="center"/>
    </xf>
    <xf numFmtId="0" fontId="0" fillId="0" borderId="86" xfId="0" applyBorder="1" applyAlignment="1">
      <alignment horizontal="right" vertical="center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left" vertical="center"/>
    </xf>
    <xf numFmtId="0" fontId="0" fillId="0" borderId="89" xfId="0" applyBorder="1" applyAlignment="1">
      <alignment horizontal="right" vertical="center"/>
    </xf>
    <xf numFmtId="0" fontId="0" fillId="0" borderId="90" xfId="0" applyBorder="1" applyAlignment="1">
      <alignment horizontal="left"/>
    </xf>
    <xf numFmtId="0" fontId="0" fillId="0" borderId="91" xfId="0" applyBorder="1" applyAlignment="1">
      <alignment horizontal="left" indent="2"/>
    </xf>
    <xf numFmtId="0" fontId="0" fillId="0" borderId="92" xfId="0" applyBorder="1" applyAlignment="1">
      <alignment horizontal="left" indent="1"/>
    </xf>
    <xf numFmtId="0" fontId="0" fillId="0" borderId="93" xfId="0" applyBorder="1" applyAlignment="1">
      <alignment horizontal="right"/>
    </xf>
    <xf numFmtId="0" fontId="0" fillId="0" borderId="94" xfId="0" applyBorder="1" applyAlignment="1">
      <alignment horizontal="left" vertical="top" wrapText="1"/>
    </xf>
    <xf numFmtId="0" fontId="0" fillId="0" borderId="95" xfId="0" applyBorder="1" applyAlignment="1">
      <alignment horizontal="left" vertical="center" indent="2"/>
    </xf>
    <xf numFmtId="0" fontId="0" fillId="0" borderId="96" xfId="0" applyBorder="1" applyAlignment="1">
      <alignment horizontal="center"/>
    </xf>
    <xf numFmtId="0" fontId="0" fillId="0" borderId="97" xfId="0" applyBorder="1" applyAlignment="1">
      <alignment horizontal="right"/>
    </xf>
    <xf numFmtId="0" fontId="0" fillId="0" borderId="98" xfId="0" applyBorder="1" applyAlignment="1">
      <alignment horizontal="left" vertical="top"/>
    </xf>
    <xf numFmtId="0" fontId="0" fillId="0" borderId="99" xfId="0" applyBorder="1" applyAlignment="1">
      <alignment horizontal="center" vertical="top"/>
    </xf>
    <xf numFmtId="0" fontId="0" fillId="0" borderId="100" xfId="0" applyBorder="1" applyAlignment="1">
      <alignment vertical="top"/>
    </xf>
    <xf numFmtId="0" fontId="0" fillId="0" borderId="34" xfId="0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0" fillId="0" borderId="29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4" fillId="0" borderId="99" xfId="0" applyFont="1" applyBorder="1" applyAlignment="1">
      <alignment horizontal="left" vertical="top"/>
    </xf>
    <xf numFmtId="0" fontId="0" fillId="0" borderId="99" xfId="0" applyBorder="1" applyAlignment="1">
      <alignment horizontal="left" vertical="top"/>
    </xf>
    <xf numFmtId="0" fontId="0" fillId="0" borderId="99" xfId="0" applyBorder="1" applyAlignment="1">
      <alignment horizontal="left" vertical="top" indent="1"/>
    </xf>
    <xf numFmtId="0" fontId="0" fillId="0" borderId="99" xfId="0" applyBorder="1" applyAlignment="1">
      <alignment horizontal="right" vertical="top"/>
    </xf>
    <xf numFmtId="0" fontId="4" fillId="0" borderId="28" xfId="0" applyFont="1" applyBorder="1" applyAlignment="1">
      <alignment horizontal="center" vertical="top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4" fillId="0" borderId="32" xfId="0" applyFont="1" applyBorder="1" applyAlignment="1">
      <alignment horizontal="center" vertical="top"/>
    </xf>
    <xf numFmtId="0" fontId="0" fillId="0" borderId="5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0" xfId="0" applyBorder="1" applyAlignment="1">
      <alignment horizontal="center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4" fillId="0" borderId="27" xfId="0" applyFont="1" applyBorder="1" applyAlignment="1">
      <alignment horizontal="center" vertical="top"/>
    </xf>
    <xf numFmtId="0" fontId="4" fillId="0" borderId="51" xfId="0" applyFont="1" applyBorder="1" applyAlignment="1">
      <alignment horizontal="left" indent="1"/>
    </xf>
    <xf numFmtId="0" fontId="3" fillId="0" borderId="79" xfId="0" applyFont="1" applyBorder="1" applyAlignment="1">
      <alignment horizontal="left"/>
    </xf>
    <xf numFmtId="0" fontId="4" fillId="0" borderId="50" xfId="0" applyFont="1" applyBorder="1" applyAlignment="1">
      <alignment horizontal="center"/>
    </xf>
    <xf numFmtId="0" fontId="0" fillId="0" borderId="99" xfId="0" applyBorder="1" applyAlignment="1">
      <alignment horizontal="justify" vertical="top"/>
    </xf>
    <xf numFmtId="0" fontId="0" fillId="0" borderId="30" xfId="0" applyBorder="1" applyAlignment="1">
      <alignment vertical="top"/>
    </xf>
    <xf numFmtId="0" fontId="0" fillId="0" borderId="70" xfId="0" applyBorder="1" applyAlignment="1"/>
    <xf numFmtId="0" fontId="0" fillId="0" borderId="70" xfId="0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0" fillId="0" borderId="4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7" xfId="0" applyBorder="1" applyAlignment="1">
      <alignment horizontal="left" indent="15"/>
    </xf>
    <xf numFmtId="0" fontId="0" fillId="0" borderId="48" xfId="0" applyBorder="1" applyAlignment="1">
      <alignment horizontal="left" indent="15"/>
    </xf>
    <xf numFmtId="0" fontId="0" fillId="0" borderId="49" xfId="0" applyBorder="1" applyAlignment="1">
      <alignment horizontal="left" indent="15"/>
    </xf>
    <xf numFmtId="0" fontId="0" fillId="0" borderId="34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58" xfId="0" applyBorder="1" applyAlignment="1">
      <alignment horizontal="left" indent="10"/>
    </xf>
    <xf numFmtId="0" fontId="0" fillId="0" borderId="59" xfId="0" applyBorder="1" applyAlignment="1">
      <alignment horizontal="left" indent="10"/>
    </xf>
    <xf numFmtId="0" fontId="0" fillId="0" borderId="60" xfId="0" applyBorder="1" applyAlignment="1">
      <alignment horizontal="left" indent="10"/>
    </xf>
    <xf numFmtId="0" fontId="0" fillId="0" borderId="63" xfId="0" applyBorder="1" applyAlignment="1">
      <alignment horizontal="center" vertical="top"/>
    </xf>
    <xf numFmtId="0" fontId="0" fillId="0" borderId="64" xfId="0" applyBorder="1" applyAlignment="1">
      <alignment horizontal="center" vertical="top"/>
    </xf>
    <xf numFmtId="0" fontId="0" fillId="0" borderId="65" xfId="0" applyBorder="1" applyAlignment="1">
      <alignment horizontal="center" vertical="top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3" fillId="0" borderId="37" xfId="0" applyFont="1" applyBorder="1" applyAlignment="1">
      <alignment horizontal="center" vertical="top"/>
    </xf>
    <xf numFmtId="0" fontId="0" fillId="0" borderId="73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top" wrapText="1"/>
    </xf>
    <xf numFmtId="0" fontId="0" fillId="0" borderId="84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0"/>
  <sheetViews>
    <sheetView tabSelected="1" topLeftCell="A13" zoomScale="160" zoomScaleNormal="160" workbookViewId="0">
      <selection activeCell="A281" sqref="A281"/>
    </sheetView>
  </sheetViews>
  <sheetFormatPr defaultRowHeight="12.75" x14ac:dyDescent="0.2"/>
  <cols>
    <col min="1" max="1" width="55.7109375"/>
    <col min="2" max="2" width="7.7109375"/>
    <col min="3" max="3" width="9.42578125" bestFit="1" customWidth="1"/>
    <col min="4" max="4" width="10.7109375" customWidth="1"/>
    <col min="5" max="5" width="9.42578125" bestFit="1" customWidth="1"/>
    <col min="6" max="6" width="11" customWidth="1"/>
    <col min="7" max="7" width="8.28515625" customWidth="1"/>
    <col min="8" max="8" width="7.5703125" customWidth="1"/>
    <col min="9" max="10" width="6.42578125"/>
    <col min="11" max="11" width="9.7109375" customWidth="1"/>
    <col min="12" max="12" width="9.5703125" customWidth="1"/>
    <col min="13" max="13" width="9.140625" customWidth="1"/>
    <col min="14" max="14" width="7.85546875" customWidth="1"/>
    <col min="15" max="15" width="6.42578125"/>
    <col min="16" max="16" width="7.7109375"/>
  </cols>
  <sheetData>
    <row r="1" spans="1:16" x14ac:dyDescent="0.2">
      <c r="A1" s="1" t="s">
        <v>0</v>
      </c>
    </row>
    <row r="2" spans="1:16" x14ac:dyDescent="0.2">
      <c r="A2" s="1" t="s">
        <v>1</v>
      </c>
    </row>
    <row r="4" spans="1:16" ht="14.25" x14ac:dyDescent="0.2">
      <c r="A4" s="2" t="s">
        <v>2</v>
      </c>
    </row>
    <row r="6" spans="1:16" x14ac:dyDescent="0.2">
      <c r="A6" s="90" t="s">
        <v>3</v>
      </c>
      <c r="B6" s="92" t="s">
        <v>17</v>
      </c>
      <c r="C6" s="94" t="s">
        <v>27</v>
      </c>
      <c r="D6" s="95"/>
      <c r="E6" s="96"/>
      <c r="F6" s="97" t="s">
        <v>61</v>
      </c>
      <c r="G6" s="94" t="s">
        <v>68</v>
      </c>
      <c r="H6" s="95"/>
      <c r="I6" s="95"/>
      <c r="J6" s="96"/>
      <c r="K6" s="99" t="s">
        <v>83</v>
      </c>
      <c r="L6" s="100"/>
      <c r="M6" s="100"/>
      <c r="N6" s="101"/>
      <c r="O6" s="102" t="s">
        <v>123</v>
      </c>
      <c r="P6" s="92" t="s">
        <v>131</v>
      </c>
    </row>
    <row r="7" spans="1:16" x14ac:dyDescent="0.2">
      <c r="A7" s="91"/>
      <c r="B7" s="93"/>
      <c r="C7" s="3" t="s">
        <v>28</v>
      </c>
      <c r="D7" s="4" t="s">
        <v>40</v>
      </c>
      <c r="E7" s="5" t="s">
        <v>50</v>
      </c>
      <c r="F7" s="98"/>
      <c r="G7" s="3" t="s">
        <v>69</v>
      </c>
      <c r="H7" s="3" t="s">
        <v>71</v>
      </c>
      <c r="I7" s="6" t="s">
        <v>76</v>
      </c>
      <c r="J7" s="7" t="s">
        <v>77</v>
      </c>
      <c r="K7" s="3" t="s">
        <v>84</v>
      </c>
      <c r="L7" s="8" t="s">
        <v>97</v>
      </c>
      <c r="M7" s="3" t="s">
        <v>106</v>
      </c>
      <c r="N7" s="9" t="s">
        <v>116</v>
      </c>
      <c r="O7" s="103"/>
      <c r="P7" s="93"/>
    </row>
    <row r="8" spans="1:16" x14ac:dyDescent="0.2">
      <c r="A8" s="104" t="s">
        <v>4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6"/>
    </row>
    <row r="9" spans="1:16" x14ac:dyDescent="0.2">
      <c r="A9" s="58" t="s">
        <v>497</v>
      </c>
      <c r="B9" s="11">
        <v>180</v>
      </c>
      <c r="C9" s="59">
        <v>9</v>
      </c>
      <c r="D9" s="60">
        <v>7</v>
      </c>
      <c r="E9" s="60">
        <v>36.799999999999997</v>
      </c>
      <c r="F9" s="60">
        <v>278.2</v>
      </c>
      <c r="G9" s="60" t="s">
        <v>56</v>
      </c>
      <c r="H9" s="60" t="s">
        <v>72</v>
      </c>
      <c r="I9" s="60" t="s">
        <v>31</v>
      </c>
      <c r="J9" s="60" t="s">
        <v>78</v>
      </c>
      <c r="K9" s="60" t="s">
        <v>85</v>
      </c>
      <c r="L9" s="60" t="s">
        <v>98</v>
      </c>
      <c r="M9" s="60" t="s">
        <v>107</v>
      </c>
      <c r="N9" s="60" t="s">
        <v>117</v>
      </c>
      <c r="O9" s="11" t="s">
        <v>124</v>
      </c>
      <c r="P9" s="11" t="s">
        <v>124</v>
      </c>
    </row>
    <row r="10" spans="1:16" x14ac:dyDescent="0.2">
      <c r="A10" s="10" t="s">
        <v>5</v>
      </c>
      <c r="B10" s="61">
        <v>40</v>
      </c>
      <c r="C10" s="59" t="s">
        <v>30</v>
      </c>
      <c r="D10" s="60" t="s">
        <v>42</v>
      </c>
      <c r="E10" s="60" t="s">
        <v>51</v>
      </c>
      <c r="F10" s="60" t="s">
        <v>62</v>
      </c>
      <c r="G10" s="60" t="s">
        <v>31</v>
      </c>
      <c r="H10" s="60" t="s">
        <v>31</v>
      </c>
      <c r="I10" s="60" t="s">
        <v>51</v>
      </c>
      <c r="J10" s="62" t="s">
        <v>47</v>
      </c>
      <c r="K10" s="60" t="s">
        <v>86</v>
      </c>
      <c r="L10" s="60" t="s">
        <v>42</v>
      </c>
      <c r="M10" s="60" t="s">
        <v>108</v>
      </c>
      <c r="N10" s="60" t="s">
        <v>118</v>
      </c>
      <c r="O10" s="11" t="s">
        <v>125</v>
      </c>
      <c r="P10" s="62" t="s">
        <v>132</v>
      </c>
    </row>
    <row r="11" spans="1:16" x14ac:dyDescent="0.2">
      <c r="A11" s="10" t="s">
        <v>6</v>
      </c>
      <c r="B11" s="11">
        <v>180</v>
      </c>
      <c r="C11" s="60">
        <v>0.1</v>
      </c>
      <c r="D11" s="60">
        <v>0.03</v>
      </c>
      <c r="E11" s="60">
        <v>8.91</v>
      </c>
      <c r="F11" s="60">
        <v>31.5</v>
      </c>
      <c r="G11" s="60" t="s">
        <v>31</v>
      </c>
      <c r="H11" s="60" t="s">
        <v>31</v>
      </c>
      <c r="I11" s="60" t="s">
        <v>31</v>
      </c>
      <c r="J11" s="60" t="s">
        <v>31</v>
      </c>
      <c r="K11" s="60" t="s">
        <v>87</v>
      </c>
      <c r="L11" s="60" t="s">
        <v>42</v>
      </c>
      <c r="M11" s="60" t="s">
        <v>78</v>
      </c>
      <c r="N11" s="60" t="s">
        <v>56</v>
      </c>
      <c r="O11" s="11" t="s">
        <v>126</v>
      </c>
      <c r="P11" s="62" t="s">
        <v>133</v>
      </c>
    </row>
    <row r="12" spans="1:16" x14ac:dyDescent="0.2">
      <c r="A12" s="10" t="s">
        <v>7</v>
      </c>
      <c r="B12" s="61" t="s">
        <v>19</v>
      </c>
      <c r="C12" s="59">
        <v>1.82</v>
      </c>
      <c r="D12" s="60">
        <v>0.7</v>
      </c>
      <c r="E12" s="60">
        <v>12.6</v>
      </c>
      <c r="F12" s="60">
        <v>64.19</v>
      </c>
      <c r="G12" s="60" t="s">
        <v>31</v>
      </c>
      <c r="H12" s="60" t="s">
        <v>31</v>
      </c>
      <c r="I12" s="61" t="s">
        <v>31</v>
      </c>
      <c r="J12" s="60" t="s">
        <v>31</v>
      </c>
      <c r="K12" s="60" t="s">
        <v>29</v>
      </c>
      <c r="L12" s="60" t="s">
        <v>74</v>
      </c>
      <c r="M12" s="60" t="s">
        <v>109</v>
      </c>
      <c r="N12" s="60" t="s">
        <v>47</v>
      </c>
      <c r="O12" s="63"/>
      <c r="P12" s="62" t="s">
        <v>132</v>
      </c>
    </row>
    <row r="13" spans="1:16" x14ac:dyDescent="0.2">
      <c r="A13" s="10" t="s">
        <v>8</v>
      </c>
      <c r="B13" s="61">
        <v>435</v>
      </c>
      <c r="C13" s="60">
        <f>C9+C10+C11+C12</f>
        <v>13.42</v>
      </c>
      <c r="D13" s="60">
        <f t="shared" ref="D13:M13" si="0">D9+D10+D11+D12</f>
        <v>9.9299999999999979</v>
      </c>
      <c r="E13" s="60">
        <f t="shared" si="0"/>
        <v>58.410000000000004</v>
      </c>
      <c r="F13" s="60">
        <f t="shared" si="0"/>
        <v>404.59</v>
      </c>
      <c r="G13" s="60">
        <f t="shared" si="0"/>
        <v>0.2</v>
      </c>
      <c r="H13" s="60">
        <f t="shared" si="0"/>
        <v>0.8</v>
      </c>
      <c r="I13" s="60">
        <f t="shared" si="0"/>
        <v>0.1</v>
      </c>
      <c r="J13" s="60">
        <f t="shared" si="0"/>
        <v>1.7999999999999998</v>
      </c>
      <c r="K13" s="60">
        <f t="shared" si="0"/>
        <v>183.6</v>
      </c>
      <c r="L13" s="60">
        <f t="shared" si="0"/>
        <v>62.100000000000009</v>
      </c>
      <c r="M13" s="60">
        <f t="shared" si="0"/>
        <v>221.70000000000002</v>
      </c>
      <c r="N13" s="60">
        <f t="shared" ref="N13" si="1">N9+N10+N11+N12</f>
        <v>2.6</v>
      </c>
      <c r="O13" s="107"/>
      <c r="P13" s="108"/>
    </row>
    <row r="14" spans="1:16" x14ac:dyDescent="0.2">
      <c r="A14" s="104" t="s">
        <v>9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6"/>
    </row>
    <row r="15" spans="1:16" x14ac:dyDescent="0.2">
      <c r="A15" s="10" t="s">
        <v>10</v>
      </c>
      <c r="B15" s="61">
        <v>100</v>
      </c>
      <c r="C15" s="59" t="s">
        <v>33</v>
      </c>
      <c r="D15" s="60" t="s">
        <v>33</v>
      </c>
      <c r="E15" s="60" t="s">
        <v>52</v>
      </c>
      <c r="F15" s="60" t="s">
        <v>65</v>
      </c>
      <c r="G15" s="60" t="s">
        <v>31</v>
      </c>
      <c r="H15" s="60" t="s">
        <v>73</v>
      </c>
      <c r="I15" s="61" t="s">
        <v>31</v>
      </c>
      <c r="J15" s="62" t="s">
        <v>47</v>
      </c>
      <c r="K15" s="60" t="s">
        <v>89</v>
      </c>
      <c r="L15" s="60" t="s">
        <v>99</v>
      </c>
      <c r="M15" s="60" t="s">
        <v>110</v>
      </c>
      <c r="N15" s="60" t="s">
        <v>117</v>
      </c>
      <c r="O15" s="64"/>
      <c r="P15" s="65" t="s">
        <v>132</v>
      </c>
    </row>
    <row r="16" spans="1:16" x14ac:dyDescent="0.2">
      <c r="A16" s="10" t="s">
        <v>8</v>
      </c>
      <c r="B16" s="11">
        <v>100</v>
      </c>
      <c r="C16" s="59" t="s">
        <v>33</v>
      </c>
      <c r="D16" s="60" t="s">
        <v>33</v>
      </c>
      <c r="E16" s="60" t="s">
        <v>52</v>
      </c>
      <c r="F16" s="60" t="s">
        <v>65</v>
      </c>
      <c r="G16" s="60" t="s">
        <v>31</v>
      </c>
      <c r="H16" s="60" t="s">
        <v>73</v>
      </c>
      <c r="I16" s="60" t="s">
        <v>31</v>
      </c>
      <c r="J16" s="62" t="s">
        <v>47</v>
      </c>
      <c r="K16" s="60" t="s">
        <v>89</v>
      </c>
      <c r="L16" s="60" t="s">
        <v>99</v>
      </c>
      <c r="M16" s="60" t="s">
        <v>110</v>
      </c>
      <c r="N16" s="60" t="s">
        <v>117</v>
      </c>
      <c r="O16" s="107"/>
      <c r="P16" s="108"/>
    </row>
    <row r="17" spans="1:16" x14ac:dyDescent="0.2">
      <c r="A17" s="109" t="s">
        <v>11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1:16" x14ac:dyDescent="0.2">
      <c r="A18" s="58" t="s">
        <v>566</v>
      </c>
      <c r="B18" s="62">
        <v>60</v>
      </c>
      <c r="C18" s="61">
        <v>0.9</v>
      </c>
      <c r="D18" s="60">
        <v>2.7</v>
      </c>
      <c r="E18" s="60">
        <v>6.6</v>
      </c>
      <c r="F18" s="60">
        <v>54</v>
      </c>
      <c r="G18" s="60" t="s">
        <v>51</v>
      </c>
      <c r="H18" s="60" t="s">
        <v>74</v>
      </c>
      <c r="I18" s="61" t="s">
        <v>31</v>
      </c>
      <c r="J18" s="60" t="s">
        <v>43</v>
      </c>
      <c r="K18" s="60" t="s">
        <v>55</v>
      </c>
      <c r="L18" s="60" t="s">
        <v>89</v>
      </c>
      <c r="M18" s="60" t="s">
        <v>111</v>
      </c>
      <c r="N18" s="60" t="s">
        <v>118</v>
      </c>
      <c r="O18" s="63"/>
      <c r="P18" s="62" t="s">
        <v>133</v>
      </c>
    </row>
    <row r="19" spans="1:16" x14ac:dyDescent="0.2">
      <c r="A19" s="10" t="s">
        <v>12</v>
      </c>
      <c r="B19" s="66" t="s">
        <v>21</v>
      </c>
      <c r="C19" s="59" t="s">
        <v>35</v>
      </c>
      <c r="D19" s="60" t="s">
        <v>45</v>
      </c>
      <c r="E19" s="60" t="s">
        <v>55</v>
      </c>
      <c r="F19" s="60" t="s">
        <v>66</v>
      </c>
      <c r="G19" s="60" t="s">
        <v>31</v>
      </c>
      <c r="H19" s="60" t="s">
        <v>45</v>
      </c>
      <c r="I19" s="60" t="s">
        <v>56</v>
      </c>
      <c r="J19" s="60" t="s">
        <v>33</v>
      </c>
      <c r="K19" s="60" t="s">
        <v>90</v>
      </c>
      <c r="L19" s="60" t="s">
        <v>100</v>
      </c>
      <c r="M19" s="60" t="s">
        <v>75</v>
      </c>
      <c r="N19" s="60" t="s">
        <v>119</v>
      </c>
      <c r="O19" s="11" t="s">
        <v>127</v>
      </c>
      <c r="P19" s="62" t="s">
        <v>132</v>
      </c>
    </row>
    <row r="20" spans="1:16" ht="13.5" thickBot="1" x14ac:dyDescent="0.25">
      <c r="A20" s="58" t="s">
        <v>461</v>
      </c>
      <c r="B20" s="11">
        <v>70</v>
      </c>
      <c r="C20" s="59">
        <v>12.25</v>
      </c>
      <c r="D20" s="60">
        <v>6.7</v>
      </c>
      <c r="E20" s="60">
        <v>67.400000000000006</v>
      </c>
      <c r="F20" s="60">
        <v>141</v>
      </c>
      <c r="G20" s="60" t="s">
        <v>51</v>
      </c>
      <c r="H20" s="60" t="s">
        <v>31</v>
      </c>
      <c r="I20" s="61" t="s">
        <v>31</v>
      </c>
      <c r="J20" s="60" t="s">
        <v>31</v>
      </c>
      <c r="K20" s="60" t="s">
        <v>91</v>
      </c>
      <c r="L20" s="60" t="s">
        <v>101</v>
      </c>
      <c r="M20" s="60" t="s">
        <v>112</v>
      </c>
      <c r="N20" s="60" t="s">
        <v>72</v>
      </c>
      <c r="O20" s="11" t="s">
        <v>128</v>
      </c>
      <c r="P20" s="62" t="s">
        <v>132</v>
      </c>
    </row>
    <row r="21" spans="1:16" ht="13.5" thickBot="1" x14ac:dyDescent="0.25">
      <c r="A21" s="67" t="s">
        <v>467</v>
      </c>
      <c r="B21" s="55">
        <v>30</v>
      </c>
      <c r="C21" s="55">
        <v>0.2</v>
      </c>
      <c r="D21" s="55">
        <v>1.8</v>
      </c>
      <c r="E21" s="55">
        <v>2.1</v>
      </c>
      <c r="F21" s="55">
        <v>25.7</v>
      </c>
      <c r="G21" s="55"/>
      <c r="H21" s="70"/>
      <c r="I21" s="70"/>
      <c r="J21" s="70"/>
      <c r="K21" s="70"/>
      <c r="L21" s="70"/>
      <c r="M21" s="70"/>
      <c r="N21" s="70"/>
      <c r="O21" s="55"/>
      <c r="P21" s="69"/>
    </row>
    <row r="22" spans="1:16" ht="13.5" thickBot="1" x14ac:dyDescent="0.25">
      <c r="A22" s="58" t="s">
        <v>462</v>
      </c>
      <c r="B22" s="62">
        <v>130</v>
      </c>
      <c r="C22" s="59">
        <v>2.7</v>
      </c>
      <c r="D22" s="60">
        <v>2.7</v>
      </c>
      <c r="E22" s="60">
        <v>28.3</v>
      </c>
      <c r="F22" s="60">
        <v>151</v>
      </c>
      <c r="G22" s="60" t="s">
        <v>498</v>
      </c>
      <c r="H22" s="60" t="s">
        <v>499</v>
      </c>
      <c r="I22" s="60" t="s">
        <v>500</v>
      </c>
      <c r="J22" s="60" t="s">
        <v>501</v>
      </c>
      <c r="K22" s="60" t="s">
        <v>502</v>
      </c>
      <c r="L22" s="60" t="s">
        <v>503</v>
      </c>
      <c r="M22" s="60" t="s">
        <v>504</v>
      </c>
      <c r="N22" s="60" t="s">
        <v>505</v>
      </c>
      <c r="O22" s="11" t="s">
        <v>506</v>
      </c>
      <c r="P22" s="62" t="s">
        <v>507</v>
      </c>
    </row>
    <row r="23" spans="1:16" x14ac:dyDescent="0.2">
      <c r="A23" s="58" t="s">
        <v>489</v>
      </c>
      <c r="B23" s="62" t="s">
        <v>24</v>
      </c>
      <c r="C23" s="60">
        <v>0.9</v>
      </c>
      <c r="D23" s="60">
        <v>0</v>
      </c>
      <c r="E23" s="60">
        <v>29.7</v>
      </c>
      <c r="F23" s="60">
        <v>111</v>
      </c>
      <c r="G23" s="60" t="s">
        <v>31</v>
      </c>
      <c r="H23" s="60" t="s">
        <v>19</v>
      </c>
      <c r="I23" s="61" t="s">
        <v>31</v>
      </c>
      <c r="J23" s="60" t="s">
        <v>31</v>
      </c>
      <c r="K23" s="60" t="s">
        <v>31</v>
      </c>
      <c r="L23" s="60" t="s">
        <v>31</v>
      </c>
      <c r="M23" s="60" t="s">
        <v>31</v>
      </c>
      <c r="N23" s="60" t="s">
        <v>31</v>
      </c>
      <c r="O23" s="11" t="s">
        <v>129</v>
      </c>
      <c r="P23" s="62" t="s">
        <v>132</v>
      </c>
    </row>
    <row r="24" spans="1:16" x14ac:dyDescent="0.2">
      <c r="A24" s="10" t="s">
        <v>13</v>
      </c>
      <c r="B24" s="11" t="s">
        <v>25</v>
      </c>
      <c r="C24" s="61" t="s">
        <v>32</v>
      </c>
      <c r="D24" s="60" t="s">
        <v>47</v>
      </c>
      <c r="E24" s="60" t="s">
        <v>58</v>
      </c>
      <c r="F24" s="60" t="s">
        <v>67</v>
      </c>
      <c r="G24" s="60" t="s">
        <v>51</v>
      </c>
      <c r="H24" s="60" t="s">
        <v>31</v>
      </c>
      <c r="I24" s="60" t="s">
        <v>31</v>
      </c>
      <c r="J24" s="60" t="s">
        <v>80</v>
      </c>
      <c r="K24" s="60" t="s">
        <v>93</v>
      </c>
      <c r="L24" s="60" t="s">
        <v>95</v>
      </c>
      <c r="M24" s="60" t="s">
        <v>113</v>
      </c>
      <c r="N24" s="60" t="s">
        <v>120</v>
      </c>
      <c r="O24" s="63"/>
      <c r="P24" s="62" t="s">
        <v>132</v>
      </c>
    </row>
    <row r="25" spans="1:16" x14ac:dyDescent="0.2">
      <c r="A25" s="10" t="s">
        <v>8</v>
      </c>
      <c r="B25" s="62">
        <v>730</v>
      </c>
      <c r="C25" s="60">
        <f>C18+C19+C20+C21+C22+C23+C24</f>
        <v>24.049999999999997</v>
      </c>
      <c r="D25" s="60">
        <f t="shared" ref="D25:N25" si="2">D18+D19+D20+D21+D22+D23+D24</f>
        <v>20.799999999999997</v>
      </c>
      <c r="E25" s="60">
        <f t="shared" si="2"/>
        <v>161.29999999999998</v>
      </c>
      <c r="F25" s="60">
        <f t="shared" si="2"/>
        <v>684</v>
      </c>
      <c r="G25" s="60">
        <f t="shared" si="2"/>
        <v>0.4</v>
      </c>
      <c r="H25" s="60">
        <f t="shared" si="2"/>
        <v>51.8</v>
      </c>
      <c r="I25" s="60">
        <f t="shared" si="2"/>
        <v>0.2</v>
      </c>
      <c r="J25" s="60">
        <f t="shared" si="2"/>
        <v>2.4</v>
      </c>
      <c r="K25" s="60">
        <f t="shared" si="2"/>
        <v>97.5</v>
      </c>
      <c r="L25" s="60">
        <f t="shared" si="2"/>
        <v>65.5</v>
      </c>
      <c r="M25" s="60">
        <f t="shared" si="2"/>
        <v>244.60000000000002</v>
      </c>
      <c r="N25" s="60">
        <f t="shared" si="2"/>
        <v>4.8000000000000007</v>
      </c>
      <c r="O25" s="107"/>
      <c r="P25" s="112"/>
    </row>
    <row r="26" spans="1:16" ht="13.5" thickBot="1" x14ac:dyDescent="0.25">
      <c r="A26" s="109" t="s">
        <v>14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1:16" ht="13.5" thickBot="1" x14ac:dyDescent="0.25">
      <c r="A27" s="58" t="s">
        <v>490</v>
      </c>
      <c r="B27" s="11" t="s">
        <v>26</v>
      </c>
      <c r="C27" s="60">
        <v>13.7</v>
      </c>
      <c r="D27" s="13">
        <v>9.6</v>
      </c>
      <c r="E27" s="13">
        <v>17.100000000000001</v>
      </c>
      <c r="F27" s="13">
        <v>213.8</v>
      </c>
      <c r="G27" s="13" t="s">
        <v>31</v>
      </c>
      <c r="H27" s="13" t="s">
        <v>47</v>
      </c>
      <c r="I27" s="14" t="s">
        <v>31</v>
      </c>
      <c r="J27" s="14" t="s">
        <v>33</v>
      </c>
      <c r="K27" s="13" t="s">
        <v>94</v>
      </c>
      <c r="L27" s="13" t="s">
        <v>102</v>
      </c>
      <c r="M27" s="13" t="s">
        <v>114</v>
      </c>
      <c r="N27" s="13" t="s">
        <v>122</v>
      </c>
      <c r="O27" s="11" t="s">
        <v>130</v>
      </c>
      <c r="P27" s="15" t="s">
        <v>133</v>
      </c>
    </row>
    <row r="28" spans="1:16" ht="13.5" thickBot="1" x14ac:dyDescent="0.25">
      <c r="A28" s="10" t="s">
        <v>7</v>
      </c>
      <c r="B28" s="61" t="s">
        <v>19</v>
      </c>
      <c r="C28" s="59">
        <v>1.82</v>
      </c>
      <c r="D28" s="60">
        <v>0.7</v>
      </c>
      <c r="E28" s="60">
        <v>12.6</v>
      </c>
      <c r="F28" s="60">
        <v>64.19</v>
      </c>
      <c r="G28" s="60" t="s">
        <v>31</v>
      </c>
      <c r="H28" s="60" t="s">
        <v>31</v>
      </c>
      <c r="I28" s="61" t="s">
        <v>31</v>
      </c>
      <c r="J28" s="60" t="s">
        <v>31</v>
      </c>
      <c r="K28" s="60" t="s">
        <v>29</v>
      </c>
      <c r="L28" s="60" t="s">
        <v>74</v>
      </c>
      <c r="M28" s="60" t="s">
        <v>109</v>
      </c>
      <c r="N28" s="60" t="s">
        <v>47</v>
      </c>
      <c r="O28" s="63"/>
      <c r="P28" s="62" t="s">
        <v>132</v>
      </c>
    </row>
    <row r="29" spans="1:16" ht="13.5" thickBot="1" x14ac:dyDescent="0.25">
      <c r="A29" s="58" t="s">
        <v>567</v>
      </c>
      <c r="B29" s="15" t="s">
        <v>24</v>
      </c>
      <c r="C29" s="61">
        <v>5.22</v>
      </c>
      <c r="D29" s="13">
        <v>7.2</v>
      </c>
      <c r="E29" s="13">
        <v>106.2</v>
      </c>
      <c r="F29" s="13">
        <v>79.2</v>
      </c>
      <c r="G29" s="13" t="s">
        <v>51</v>
      </c>
      <c r="H29" s="13" t="s">
        <v>72</v>
      </c>
      <c r="I29" s="14" t="s">
        <v>31</v>
      </c>
      <c r="J29" s="13" t="s">
        <v>31</v>
      </c>
      <c r="K29" s="13" t="s">
        <v>96</v>
      </c>
      <c r="L29" s="13" t="s">
        <v>104</v>
      </c>
      <c r="M29" s="13" t="s">
        <v>115</v>
      </c>
      <c r="N29" s="13" t="s">
        <v>72</v>
      </c>
      <c r="O29" s="11" t="s">
        <v>124</v>
      </c>
      <c r="P29" s="11" t="s">
        <v>124</v>
      </c>
    </row>
    <row r="30" spans="1:16" ht="13.5" thickBot="1" x14ac:dyDescent="0.25">
      <c r="A30" s="10" t="s">
        <v>8</v>
      </c>
      <c r="B30" s="15">
        <v>300</v>
      </c>
      <c r="C30" s="60">
        <f>C27+C29+C28</f>
        <v>20.74</v>
      </c>
      <c r="D30" s="60">
        <f t="shared" ref="D30:N30" si="3">D27+D29+D28</f>
        <v>17.5</v>
      </c>
      <c r="E30" s="60">
        <f t="shared" si="3"/>
        <v>135.9</v>
      </c>
      <c r="F30" s="60">
        <f t="shared" si="3"/>
        <v>357.19</v>
      </c>
      <c r="G30" s="60">
        <f t="shared" si="3"/>
        <v>0.1</v>
      </c>
      <c r="H30" s="60">
        <f t="shared" si="3"/>
        <v>1.2000000000000002</v>
      </c>
      <c r="I30" s="60">
        <f t="shared" si="3"/>
        <v>0</v>
      </c>
      <c r="J30" s="60">
        <f t="shared" si="3"/>
        <v>0.3</v>
      </c>
      <c r="K30" s="60">
        <f t="shared" si="3"/>
        <v>282.8</v>
      </c>
      <c r="L30" s="60">
        <f t="shared" si="3"/>
        <v>52.6</v>
      </c>
      <c r="M30" s="60">
        <f t="shared" si="3"/>
        <v>304.2</v>
      </c>
      <c r="N30" s="60">
        <f t="shared" si="3"/>
        <v>1.7999999999999998</v>
      </c>
      <c r="O30" s="19"/>
      <c r="P30" s="20"/>
    </row>
    <row r="31" spans="1:16" ht="13.5" thickBot="1" x14ac:dyDescent="0.25">
      <c r="A31" s="113" t="s">
        <v>16</v>
      </c>
      <c r="B31" s="114"/>
      <c r="C31" s="60">
        <f>C13+C16+C25+C30</f>
        <v>58.509999999999991</v>
      </c>
      <c r="D31" s="13">
        <f t="shared" ref="D31:N31" si="4">D13+D16+D25+D30</f>
        <v>48.529999999999994</v>
      </c>
      <c r="E31" s="13">
        <f t="shared" si="4"/>
        <v>362.51</v>
      </c>
      <c r="F31" s="13">
        <f t="shared" si="4"/>
        <v>1478.68</v>
      </c>
      <c r="G31" s="60">
        <f t="shared" si="4"/>
        <v>0.70000000000000007</v>
      </c>
      <c r="H31" s="60">
        <f t="shared" si="4"/>
        <v>60.8</v>
      </c>
      <c r="I31" s="60">
        <f t="shared" si="4"/>
        <v>0.30000000000000004</v>
      </c>
      <c r="J31" s="60">
        <f t="shared" si="4"/>
        <v>4.8999999999999995</v>
      </c>
      <c r="K31" s="60">
        <f t="shared" si="4"/>
        <v>575.09999999999991</v>
      </c>
      <c r="L31" s="60">
        <f t="shared" si="4"/>
        <v>185.79999999999998</v>
      </c>
      <c r="M31" s="60">
        <f t="shared" si="4"/>
        <v>778.2</v>
      </c>
      <c r="N31" s="60">
        <f t="shared" si="4"/>
        <v>10.7</v>
      </c>
      <c r="O31" s="21"/>
      <c r="P31" s="22"/>
    </row>
    <row r="33" spans="1:16" ht="14.25" x14ac:dyDescent="0.2">
      <c r="A33" s="2" t="s">
        <v>134</v>
      </c>
    </row>
    <row r="35" spans="1:16" x14ac:dyDescent="0.2">
      <c r="A35" s="90" t="s">
        <v>135</v>
      </c>
      <c r="B35" s="92" t="s">
        <v>17</v>
      </c>
      <c r="C35" s="94" t="s">
        <v>27</v>
      </c>
      <c r="D35" s="95"/>
      <c r="E35" s="96"/>
      <c r="F35" s="97" t="s">
        <v>61</v>
      </c>
      <c r="G35" s="94" t="s">
        <v>68</v>
      </c>
      <c r="H35" s="95"/>
      <c r="I35" s="95"/>
      <c r="J35" s="96"/>
      <c r="K35" s="99" t="s">
        <v>83</v>
      </c>
      <c r="L35" s="100"/>
      <c r="M35" s="100"/>
      <c r="N35" s="101"/>
      <c r="O35" s="92" t="s">
        <v>186</v>
      </c>
      <c r="P35" s="92" t="s">
        <v>131</v>
      </c>
    </row>
    <row r="36" spans="1:16" x14ac:dyDescent="0.2">
      <c r="A36" s="91"/>
      <c r="B36" s="93"/>
      <c r="C36" s="3" t="s">
        <v>28</v>
      </c>
      <c r="D36" s="3" t="s">
        <v>40</v>
      </c>
      <c r="E36" s="8" t="s">
        <v>50</v>
      </c>
      <c r="F36" s="98"/>
      <c r="G36" s="3" t="s">
        <v>69</v>
      </c>
      <c r="H36" s="3" t="s">
        <v>71</v>
      </c>
      <c r="I36" s="3" t="s">
        <v>157</v>
      </c>
      <c r="J36" s="3" t="s">
        <v>77</v>
      </c>
      <c r="K36" s="3" t="s">
        <v>84</v>
      </c>
      <c r="L36" s="8" t="s">
        <v>97</v>
      </c>
      <c r="M36" s="3" t="s">
        <v>106</v>
      </c>
      <c r="N36" s="9" t="s">
        <v>116</v>
      </c>
      <c r="O36" s="93"/>
      <c r="P36" s="93"/>
    </row>
    <row r="37" spans="1:16" ht="13.5" thickBot="1" x14ac:dyDescent="0.25">
      <c r="A37" s="115" t="s">
        <v>136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7"/>
    </row>
    <row r="38" spans="1:16" ht="13.5" thickBot="1" x14ac:dyDescent="0.25">
      <c r="A38" s="10" t="s">
        <v>137</v>
      </c>
      <c r="B38" s="62" t="s">
        <v>24</v>
      </c>
      <c r="C38" s="61">
        <v>2.6</v>
      </c>
      <c r="D38" s="60">
        <v>2.52</v>
      </c>
      <c r="E38" s="60">
        <v>13.41</v>
      </c>
      <c r="F38" s="60">
        <v>84.6</v>
      </c>
      <c r="G38" s="13" t="s">
        <v>31</v>
      </c>
      <c r="H38" s="13" t="s">
        <v>118</v>
      </c>
      <c r="I38" s="13" t="s">
        <v>31</v>
      </c>
      <c r="J38" s="13" t="s">
        <v>31</v>
      </c>
      <c r="K38" s="13" t="s">
        <v>162</v>
      </c>
      <c r="L38" s="13" t="s">
        <v>170</v>
      </c>
      <c r="M38" s="13" t="s">
        <v>177</v>
      </c>
      <c r="N38" s="13" t="s">
        <v>33</v>
      </c>
      <c r="O38" s="11" t="s">
        <v>187</v>
      </c>
      <c r="P38" s="15" t="s">
        <v>133</v>
      </c>
    </row>
    <row r="39" spans="1:16" ht="13.5" thickBot="1" x14ac:dyDescent="0.25">
      <c r="A39" s="68" t="s">
        <v>463</v>
      </c>
      <c r="B39" s="55" t="s">
        <v>464</v>
      </c>
      <c r="C39" s="55">
        <v>6.9</v>
      </c>
      <c r="D39" s="55">
        <v>5</v>
      </c>
      <c r="E39" s="55">
        <v>31.6</v>
      </c>
      <c r="F39" s="55">
        <v>245.2</v>
      </c>
      <c r="G39" s="70"/>
      <c r="H39" s="70"/>
      <c r="I39" s="70"/>
      <c r="J39" s="70"/>
      <c r="K39" s="70"/>
      <c r="L39" s="70"/>
      <c r="M39" s="70"/>
      <c r="N39" s="70"/>
      <c r="O39" s="55"/>
      <c r="P39" s="69"/>
    </row>
    <row r="40" spans="1:16" ht="13.5" thickBot="1" x14ac:dyDescent="0.25">
      <c r="A40" s="10" t="s">
        <v>7</v>
      </c>
      <c r="B40" s="11">
        <v>50</v>
      </c>
      <c r="C40" s="61" t="s">
        <v>32</v>
      </c>
      <c r="D40" s="60" t="s">
        <v>43</v>
      </c>
      <c r="E40" s="60" t="s">
        <v>53</v>
      </c>
      <c r="F40" s="60" t="s">
        <v>64</v>
      </c>
      <c r="G40" s="13" t="s">
        <v>31</v>
      </c>
      <c r="H40" s="13" t="s">
        <v>31</v>
      </c>
      <c r="I40" s="14" t="s">
        <v>31</v>
      </c>
      <c r="J40" s="13" t="s">
        <v>31</v>
      </c>
      <c r="K40" s="13" t="s">
        <v>29</v>
      </c>
      <c r="L40" s="13" t="s">
        <v>74</v>
      </c>
      <c r="M40" s="13" t="s">
        <v>109</v>
      </c>
      <c r="N40" s="13" t="s">
        <v>47</v>
      </c>
      <c r="O40" s="16"/>
      <c r="P40" s="11" t="s">
        <v>132</v>
      </c>
    </row>
    <row r="41" spans="1:16" ht="13.5" thickBot="1" x14ac:dyDescent="0.25">
      <c r="A41" s="10" t="s">
        <v>138</v>
      </c>
      <c r="B41" s="62">
        <v>10</v>
      </c>
      <c r="C41" s="61">
        <v>3.5</v>
      </c>
      <c r="D41" s="60">
        <v>4.4000000000000004</v>
      </c>
      <c r="E41" s="60" t="s">
        <v>31</v>
      </c>
      <c r="F41" s="60" t="s">
        <v>150</v>
      </c>
      <c r="G41" s="13" t="s">
        <v>31</v>
      </c>
      <c r="H41" s="13" t="s">
        <v>31</v>
      </c>
      <c r="I41" s="13" t="s">
        <v>31</v>
      </c>
      <c r="J41" s="13" t="s">
        <v>31</v>
      </c>
      <c r="K41" s="13" t="s">
        <v>163</v>
      </c>
      <c r="L41" s="13" t="s">
        <v>171</v>
      </c>
      <c r="M41" s="13" t="s">
        <v>20</v>
      </c>
      <c r="N41" s="13" t="s">
        <v>56</v>
      </c>
      <c r="O41" s="16"/>
      <c r="P41" s="15" t="s">
        <v>133</v>
      </c>
    </row>
    <row r="42" spans="1:16" ht="13.5" thickBot="1" x14ac:dyDescent="0.25">
      <c r="A42" s="10" t="s">
        <v>8</v>
      </c>
      <c r="B42" s="62">
        <v>445</v>
      </c>
      <c r="C42" s="61">
        <f>C38+C39+C40+C41</f>
        <v>15.6</v>
      </c>
      <c r="D42" s="61">
        <f t="shared" ref="D42:N42" si="5">D38+D39+D40+D41</f>
        <v>12.92</v>
      </c>
      <c r="E42" s="61">
        <f t="shared" si="5"/>
        <v>63.010000000000005</v>
      </c>
      <c r="F42" s="61">
        <f t="shared" si="5"/>
        <v>474.49999999999994</v>
      </c>
      <c r="G42" s="61">
        <f t="shared" si="5"/>
        <v>0</v>
      </c>
      <c r="H42" s="61">
        <f t="shared" si="5"/>
        <v>0.5</v>
      </c>
      <c r="I42" s="61">
        <f t="shared" si="5"/>
        <v>0</v>
      </c>
      <c r="J42" s="61">
        <f t="shared" si="5"/>
        <v>0</v>
      </c>
      <c r="K42" s="61">
        <f t="shared" si="5"/>
        <v>217.3</v>
      </c>
      <c r="L42" s="61">
        <f t="shared" si="5"/>
        <v>23.099999999999998</v>
      </c>
      <c r="M42" s="61">
        <f t="shared" si="5"/>
        <v>155.30000000000001</v>
      </c>
      <c r="N42" s="61">
        <f t="shared" si="5"/>
        <v>0.89999999999999991</v>
      </c>
      <c r="O42" s="118"/>
      <c r="P42" s="119"/>
    </row>
    <row r="43" spans="1:16" ht="13.5" thickBot="1" x14ac:dyDescent="0.25">
      <c r="A43" s="104" t="s">
        <v>9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6"/>
    </row>
    <row r="44" spans="1:16" ht="13.5" thickBot="1" x14ac:dyDescent="0.25">
      <c r="A44" s="58" t="s">
        <v>465</v>
      </c>
      <c r="B44" s="62">
        <v>180</v>
      </c>
      <c r="C44" s="61">
        <v>0.72</v>
      </c>
      <c r="D44" s="60">
        <v>0.18</v>
      </c>
      <c r="E44" s="60">
        <v>13.68</v>
      </c>
      <c r="F44" s="60">
        <v>58.05</v>
      </c>
      <c r="G44" s="13" t="s">
        <v>31</v>
      </c>
      <c r="H44" s="13" t="s">
        <v>153</v>
      </c>
      <c r="I44" s="13" t="s">
        <v>31</v>
      </c>
      <c r="J44" s="13" t="s">
        <v>56</v>
      </c>
      <c r="K44" s="13" t="s">
        <v>164</v>
      </c>
      <c r="L44" s="13" t="s">
        <v>172</v>
      </c>
      <c r="M44" s="13" t="s">
        <v>178</v>
      </c>
      <c r="N44" s="13" t="s">
        <v>56</v>
      </c>
      <c r="O44" s="17"/>
      <c r="P44" s="18" t="s">
        <v>132</v>
      </c>
    </row>
    <row r="45" spans="1:16" ht="13.5" thickBot="1" x14ac:dyDescent="0.25">
      <c r="A45" s="10" t="s">
        <v>8</v>
      </c>
      <c r="B45" s="62">
        <v>180</v>
      </c>
      <c r="C45" s="61">
        <v>0.72</v>
      </c>
      <c r="D45" s="60">
        <v>0.18</v>
      </c>
      <c r="E45" s="60">
        <v>13.68</v>
      </c>
      <c r="F45" s="60">
        <v>58.05</v>
      </c>
      <c r="G45" s="13" t="s">
        <v>31</v>
      </c>
      <c r="H45" s="13" t="s">
        <v>153</v>
      </c>
      <c r="I45" s="14" t="s">
        <v>31</v>
      </c>
      <c r="J45" s="13" t="s">
        <v>56</v>
      </c>
      <c r="K45" s="13" t="s">
        <v>164</v>
      </c>
      <c r="L45" s="13" t="s">
        <v>172</v>
      </c>
      <c r="M45" s="13" t="s">
        <v>178</v>
      </c>
      <c r="N45" s="13" t="s">
        <v>56</v>
      </c>
      <c r="O45" s="118"/>
      <c r="P45" s="119"/>
    </row>
    <row r="46" spans="1:16" ht="13.5" thickBot="1" x14ac:dyDescent="0.25">
      <c r="A46" s="109" t="s">
        <v>11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1"/>
    </row>
    <row r="47" spans="1:16" ht="13.5" thickBot="1" x14ac:dyDescent="0.25">
      <c r="A47" s="67" t="s">
        <v>568</v>
      </c>
      <c r="B47" s="55">
        <v>60</v>
      </c>
      <c r="C47" s="55">
        <v>1</v>
      </c>
      <c r="D47" s="55">
        <v>4.1399999999999997</v>
      </c>
      <c r="E47" s="55">
        <v>7.04</v>
      </c>
      <c r="F47" s="55">
        <v>7.54</v>
      </c>
      <c r="G47" s="55" t="s">
        <v>31</v>
      </c>
      <c r="H47" s="70" t="s">
        <v>42</v>
      </c>
      <c r="I47" s="86" t="s">
        <v>31</v>
      </c>
      <c r="J47" s="70" t="s">
        <v>120</v>
      </c>
      <c r="K47" s="70" t="s">
        <v>569</v>
      </c>
      <c r="L47" s="70" t="s">
        <v>175</v>
      </c>
      <c r="M47" s="70" t="s">
        <v>570</v>
      </c>
      <c r="N47" s="70" t="s">
        <v>70</v>
      </c>
      <c r="O47" s="55" t="s">
        <v>124</v>
      </c>
      <c r="P47" s="55" t="s">
        <v>124</v>
      </c>
    </row>
    <row r="48" spans="1:16" ht="13.5" thickBot="1" x14ac:dyDescent="0.25">
      <c r="A48" s="10" t="s">
        <v>139</v>
      </c>
      <c r="B48" s="71" t="s">
        <v>466</v>
      </c>
      <c r="C48" s="61" t="s">
        <v>144</v>
      </c>
      <c r="D48" s="60" t="s">
        <v>146</v>
      </c>
      <c r="E48" s="60">
        <v>27.6</v>
      </c>
      <c r="F48" s="60">
        <v>174.7</v>
      </c>
      <c r="G48" s="60" t="s">
        <v>51</v>
      </c>
      <c r="H48" s="13" t="s">
        <v>154</v>
      </c>
      <c r="I48" s="13" t="s">
        <v>56</v>
      </c>
      <c r="J48" s="13" t="s">
        <v>159</v>
      </c>
      <c r="K48" s="13" t="s">
        <v>165</v>
      </c>
      <c r="L48" s="13" t="s">
        <v>173</v>
      </c>
      <c r="M48" s="13" t="s">
        <v>179</v>
      </c>
      <c r="N48" s="13" t="s">
        <v>184</v>
      </c>
      <c r="O48" s="11" t="s">
        <v>188</v>
      </c>
      <c r="P48" s="11" t="s">
        <v>132</v>
      </c>
    </row>
    <row r="49" spans="1:16" ht="13.5" thickBot="1" x14ac:dyDescent="0.25">
      <c r="A49" s="58" t="s">
        <v>571</v>
      </c>
      <c r="B49" s="11">
        <v>220</v>
      </c>
      <c r="C49" s="61">
        <v>9</v>
      </c>
      <c r="D49" s="60">
        <v>7.5</v>
      </c>
      <c r="E49" s="60">
        <v>7.36</v>
      </c>
      <c r="F49" s="60">
        <v>255</v>
      </c>
      <c r="G49" s="60" t="s">
        <v>31</v>
      </c>
      <c r="H49" s="13" t="s">
        <v>33</v>
      </c>
      <c r="I49" s="14" t="s">
        <v>31</v>
      </c>
      <c r="J49" s="13" t="s">
        <v>118</v>
      </c>
      <c r="K49" s="13" t="s">
        <v>111</v>
      </c>
      <c r="L49" s="13" t="s">
        <v>174</v>
      </c>
      <c r="M49" s="13" t="s">
        <v>180</v>
      </c>
      <c r="N49" s="13" t="s">
        <v>33</v>
      </c>
      <c r="O49" s="11" t="s">
        <v>189</v>
      </c>
      <c r="P49" s="11" t="s">
        <v>133</v>
      </c>
    </row>
    <row r="50" spans="1:16" ht="13.5" thickBot="1" x14ac:dyDescent="0.25">
      <c r="A50" s="58" t="s">
        <v>492</v>
      </c>
      <c r="B50" s="62">
        <v>180</v>
      </c>
      <c r="C50" s="61">
        <v>0.18</v>
      </c>
      <c r="D50" s="60">
        <v>0.09</v>
      </c>
      <c r="E50" s="60">
        <v>125.48</v>
      </c>
      <c r="F50" s="60">
        <v>61.2</v>
      </c>
      <c r="G50" s="60" t="s">
        <v>31</v>
      </c>
      <c r="H50" s="13" t="s">
        <v>155</v>
      </c>
      <c r="I50" s="14" t="s">
        <v>31</v>
      </c>
      <c r="J50" s="13" t="s">
        <v>33</v>
      </c>
      <c r="K50" s="13" t="s">
        <v>167</v>
      </c>
      <c r="L50" s="13" t="s">
        <v>175</v>
      </c>
      <c r="M50" s="13" t="s">
        <v>182</v>
      </c>
      <c r="N50" s="13" t="s">
        <v>72</v>
      </c>
      <c r="O50" s="11" t="s">
        <v>190</v>
      </c>
      <c r="P50" s="11" t="s">
        <v>133</v>
      </c>
    </row>
    <row r="51" spans="1:16" ht="13.5" thickBot="1" x14ac:dyDescent="0.25">
      <c r="A51" s="10" t="s">
        <v>13</v>
      </c>
      <c r="B51" s="11" t="s">
        <v>25</v>
      </c>
      <c r="C51" s="61" t="s">
        <v>32</v>
      </c>
      <c r="D51" s="60" t="s">
        <v>47</v>
      </c>
      <c r="E51" s="60" t="s">
        <v>58</v>
      </c>
      <c r="F51" s="60" t="s">
        <v>67</v>
      </c>
      <c r="G51" s="60" t="s">
        <v>51</v>
      </c>
      <c r="H51" s="13" t="s">
        <v>31</v>
      </c>
      <c r="I51" s="14" t="s">
        <v>31</v>
      </c>
      <c r="J51" s="13" t="s">
        <v>80</v>
      </c>
      <c r="K51" s="13" t="s">
        <v>93</v>
      </c>
      <c r="L51" s="13">
        <v>7.6</v>
      </c>
      <c r="M51" s="13" t="s">
        <v>113</v>
      </c>
      <c r="N51" s="13" t="s">
        <v>120</v>
      </c>
      <c r="O51" s="16"/>
      <c r="P51" s="11" t="s">
        <v>132</v>
      </c>
    </row>
    <row r="52" spans="1:16" ht="13.5" thickBot="1" x14ac:dyDescent="0.25">
      <c r="A52" s="10" t="s">
        <v>8</v>
      </c>
      <c r="B52" s="62">
        <v>715</v>
      </c>
      <c r="C52" s="60">
        <f>C47+C48+C49+C50+C51</f>
        <v>19.18</v>
      </c>
      <c r="D52" s="60">
        <f t="shared" ref="D52:N52" si="6">D47+D48+D49+D50+D51</f>
        <v>16.529999999999998</v>
      </c>
      <c r="E52" s="60">
        <f t="shared" si="6"/>
        <v>184.48000000000002</v>
      </c>
      <c r="F52" s="60">
        <f t="shared" si="6"/>
        <v>580.04</v>
      </c>
      <c r="G52" s="60">
        <f t="shared" si="6"/>
        <v>0.2</v>
      </c>
      <c r="H52" s="60">
        <f t="shared" si="6"/>
        <v>9.1999999999999993</v>
      </c>
      <c r="I52" s="60">
        <f t="shared" si="6"/>
        <v>0.2</v>
      </c>
      <c r="J52" s="60">
        <f t="shared" si="6"/>
        <v>5</v>
      </c>
      <c r="K52" s="60">
        <f t="shared" si="6"/>
        <v>131.6</v>
      </c>
      <c r="L52" s="60">
        <f t="shared" si="6"/>
        <v>74.8</v>
      </c>
      <c r="M52" s="60">
        <f t="shared" si="6"/>
        <v>257.89999999999998</v>
      </c>
      <c r="N52" s="60">
        <f t="shared" si="6"/>
        <v>5.2999999999999989</v>
      </c>
      <c r="O52" s="118"/>
      <c r="P52" s="119"/>
    </row>
    <row r="53" spans="1:16" ht="13.5" thickBot="1" x14ac:dyDescent="0.25">
      <c r="A53" s="109" t="s">
        <v>14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1"/>
    </row>
    <row r="54" spans="1:16" ht="13.5" thickBot="1" x14ac:dyDescent="0.25">
      <c r="A54" s="58" t="s">
        <v>469</v>
      </c>
      <c r="B54" s="11">
        <v>60</v>
      </c>
      <c r="C54" s="60">
        <v>3.7</v>
      </c>
      <c r="D54" s="60">
        <v>1.95</v>
      </c>
      <c r="E54" s="60">
        <v>33.08</v>
      </c>
      <c r="F54" s="60">
        <v>164.25</v>
      </c>
      <c r="G54" s="60" t="s">
        <v>152</v>
      </c>
      <c r="H54" s="13" t="s">
        <v>156</v>
      </c>
      <c r="I54" s="13" t="s">
        <v>158</v>
      </c>
      <c r="J54" s="13" t="s">
        <v>161</v>
      </c>
      <c r="K54" s="13" t="s">
        <v>168</v>
      </c>
      <c r="L54" s="13" t="s">
        <v>176</v>
      </c>
      <c r="M54" s="13" t="s">
        <v>183</v>
      </c>
      <c r="N54" s="13" t="s">
        <v>185</v>
      </c>
      <c r="O54" s="11" t="s">
        <v>191</v>
      </c>
      <c r="P54" s="11" t="s">
        <v>132</v>
      </c>
    </row>
    <row r="55" spans="1:16" ht="13.5" thickBot="1" x14ac:dyDescent="0.25">
      <c r="A55" s="58" t="s">
        <v>488</v>
      </c>
      <c r="B55" s="62" t="s">
        <v>24</v>
      </c>
      <c r="C55" s="61">
        <v>5.31</v>
      </c>
      <c r="D55" s="60">
        <v>6.12</v>
      </c>
      <c r="E55" s="60">
        <v>8.91</v>
      </c>
      <c r="F55" s="60">
        <v>110.7</v>
      </c>
      <c r="G55" s="60" t="s">
        <v>31</v>
      </c>
      <c r="H55" s="13" t="s">
        <v>31</v>
      </c>
      <c r="I55" s="14" t="s">
        <v>31</v>
      </c>
      <c r="J55" s="13" t="s">
        <v>31</v>
      </c>
      <c r="K55" s="13" t="s">
        <v>169</v>
      </c>
      <c r="L55" s="13" t="s">
        <v>37</v>
      </c>
      <c r="M55" s="13" t="s">
        <v>146</v>
      </c>
      <c r="N55" s="13" t="s">
        <v>118</v>
      </c>
      <c r="O55" s="11" t="s">
        <v>124</v>
      </c>
      <c r="P55" s="11" t="s">
        <v>124</v>
      </c>
    </row>
    <row r="56" spans="1:16" ht="13.5" thickBot="1" x14ac:dyDescent="0.25">
      <c r="A56" s="23" t="s">
        <v>8</v>
      </c>
      <c r="B56" s="72">
        <v>240</v>
      </c>
      <c r="C56" s="73">
        <f>C54+C55</f>
        <v>9.01</v>
      </c>
      <c r="D56" s="73">
        <f t="shared" ref="D56:N56" si="7">D54+D55</f>
        <v>8.07</v>
      </c>
      <c r="E56" s="73">
        <f t="shared" si="7"/>
        <v>41.989999999999995</v>
      </c>
      <c r="F56" s="73">
        <f t="shared" si="7"/>
        <v>274.95</v>
      </c>
      <c r="G56" s="73">
        <f t="shared" si="7"/>
        <v>0.11</v>
      </c>
      <c r="H56" s="73">
        <f t="shared" si="7"/>
        <v>0.89</v>
      </c>
      <c r="I56" s="73">
        <f t="shared" si="7"/>
        <v>0.01</v>
      </c>
      <c r="J56" s="73">
        <f t="shared" si="7"/>
        <v>2.79</v>
      </c>
      <c r="K56" s="73">
        <f t="shared" si="7"/>
        <v>75.47</v>
      </c>
      <c r="L56" s="73">
        <f t="shared" si="7"/>
        <v>18.440000000000001</v>
      </c>
      <c r="M56" s="73">
        <f t="shared" si="7"/>
        <v>99.850000000000009</v>
      </c>
      <c r="N56" s="73">
        <f t="shared" si="7"/>
        <v>1.69</v>
      </c>
      <c r="O56" s="120"/>
      <c r="P56" s="121"/>
    </row>
    <row r="57" spans="1:16" ht="13.5" thickBot="1" x14ac:dyDescent="0.25">
      <c r="A57" s="113" t="s">
        <v>16</v>
      </c>
      <c r="B57" s="114"/>
      <c r="C57" s="60">
        <f t="shared" ref="C57:N57" si="8">C42+C45+C52+C56</f>
        <v>44.51</v>
      </c>
      <c r="D57" s="60">
        <f t="shared" si="8"/>
        <v>37.699999999999996</v>
      </c>
      <c r="E57" s="60">
        <f t="shared" si="8"/>
        <v>303.16000000000003</v>
      </c>
      <c r="F57" s="60">
        <f t="shared" si="8"/>
        <v>1387.54</v>
      </c>
      <c r="G57" s="60">
        <f t="shared" si="8"/>
        <v>0.31</v>
      </c>
      <c r="H57" s="60">
        <f t="shared" si="8"/>
        <v>52.59</v>
      </c>
      <c r="I57" s="60">
        <f t="shared" si="8"/>
        <v>0.21000000000000002</v>
      </c>
      <c r="J57" s="60">
        <f t="shared" si="8"/>
        <v>7.99</v>
      </c>
      <c r="K57" s="60">
        <f t="shared" si="8"/>
        <v>448.17000000000007</v>
      </c>
      <c r="L57" s="60">
        <f t="shared" si="8"/>
        <v>125.44</v>
      </c>
      <c r="M57" s="60">
        <f t="shared" si="8"/>
        <v>529.15</v>
      </c>
      <c r="N57" s="60">
        <f t="shared" si="8"/>
        <v>8.0899999999999981</v>
      </c>
      <c r="O57" s="122"/>
      <c r="P57" s="123"/>
    </row>
    <row r="59" spans="1:16" x14ac:dyDescent="0.2">
      <c r="A59" s="1" t="s">
        <v>192</v>
      </c>
    </row>
    <row r="61" spans="1:16" ht="14.25" x14ac:dyDescent="0.2">
      <c r="A61" s="2" t="s">
        <v>193</v>
      </c>
    </row>
    <row r="63" spans="1:16" x14ac:dyDescent="0.2">
      <c r="A63" s="90" t="s">
        <v>135</v>
      </c>
      <c r="B63" s="92" t="s">
        <v>17</v>
      </c>
      <c r="C63" s="94" t="s">
        <v>27</v>
      </c>
      <c r="D63" s="95"/>
      <c r="E63" s="96"/>
      <c r="F63" s="97" t="s">
        <v>61</v>
      </c>
      <c r="G63" s="94" t="s">
        <v>68</v>
      </c>
      <c r="H63" s="95"/>
      <c r="I63" s="95"/>
      <c r="J63" s="96"/>
      <c r="K63" s="99" t="s">
        <v>83</v>
      </c>
      <c r="L63" s="100"/>
      <c r="M63" s="100"/>
      <c r="N63" s="101"/>
      <c r="O63" s="92" t="s">
        <v>186</v>
      </c>
      <c r="P63" s="92" t="s">
        <v>131</v>
      </c>
    </row>
    <row r="64" spans="1:16" x14ac:dyDescent="0.2">
      <c r="A64" s="91"/>
      <c r="B64" s="93"/>
      <c r="C64" s="3" t="s">
        <v>28</v>
      </c>
      <c r="D64" s="3" t="s">
        <v>40</v>
      </c>
      <c r="E64" s="8" t="s">
        <v>50</v>
      </c>
      <c r="F64" s="98"/>
      <c r="G64" s="3" t="s">
        <v>69</v>
      </c>
      <c r="H64" s="3" t="s">
        <v>71</v>
      </c>
      <c r="I64" s="3" t="s">
        <v>157</v>
      </c>
      <c r="J64" s="3" t="s">
        <v>77</v>
      </c>
      <c r="K64" s="3" t="s">
        <v>84</v>
      </c>
      <c r="L64" s="8" t="s">
        <v>97</v>
      </c>
      <c r="M64" s="3" t="s">
        <v>106</v>
      </c>
      <c r="N64" s="9" t="s">
        <v>116</v>
      </c>
      <c r="O64" s="93"/>
      <c r="P64" s="93"/>
    </row>
    <row r="65" spans="1:16" ht="13.5" thickBot="1" x14ac:dyDescent="0.25">
      <c r="A65" s="104" t="s">
        <v>4</v>
      </c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6"/>
    </row>
    <row r="66" spans="1:16" ht="13.5" thickBot="1" x14ac:dyDescent="0.25">
      <c r="A66" s="10" t="s">
        <v>194</v>
      </c>
      <c r="B66" s="11" t="s">
        <v>200</v>
      </c>
      <c r="C66" s="59" t="s">
        <v>148</v>
      </c>
      <c r="D66" s="60" t="s">
        <v>205</v>
      </c>
      <c r="E66" s="60" t="s">
        <v>92</v>
      </c>
      <c r="F66" s="60" t="s">
        <v>208</v>
      </c>
      <c r="G66" s="13" t="s">
        <v>31</v>
      </c>
      <c r="H66" s="13" t="s">
        <v>118</v>
      </c>
      <c r="I66" s="13" t="s">
        <v>31</v>
      </c>
      <c r="J66" s="13" t="s">
        <v>80</v>
      </c>
      <c r="K66" s="13" t="s">
        <v>219</v>
      </c>
      <c r="L66" s="13" t="s">
        <v>227</v>
      </c>
      <c r="M66" s="13" t="s">
        <v>233</v>
      </c>
      <c r="N66" s="13" t="s">
        <v>47</v>
      </c>
      <c r="O66" s="11" t="s">
        <v>240</v>
      </c>
      <c r="P66" s="15" t="s">
        <v>132</v>
      </c>
    </row>
    <row r="67" spans="1:16" ht="13.5" thickBot="1" x14ac:dyDescent="0.25">
      <c r="A67" s="10" t="s">
        <v>195</v>
      </c>
      <c r="B67" s="71" t="s">
        <v>493</v>
      </c>
      <c r="C67" s="59" t="s">
        <v>51</v>
      </c>
      <c r="D67" s="60" t="s">
        <v>31</v>
      </c>
      <c r="E67" s="60" t="s">
        <v>55</v>
      </c>
      <c r="F67" s="60" t="s">
        <v>209</v>
      </c>
      <c r="G67" s="13" t="s">
        <v>31</v>
      </c>
      <c r="H67" s="13" t="s">
        <v>72</v>
      </c>
      <c r="I67" s="13" t="s">
        <v>31</v>
      </c>
      <c r="J67" s="13" t="s">
        <v>31</v>
      </c>
      <c r="K67" s="13" t="s">
        <v>182</v>
      </c>
      <c r="L67" s="13" t="s">
        <v>171</v>
      </c>
      <c r="M67" s="13" t="s">
        <v>39</v>
      </c>
      <c r="N67" s="13" t="s">
        <v>122</v>
      </c>
      <c r="O67" s="11" t="s">
        <v>124</v>
      </c>
      <c r="P67" s="11" t="s">
        <v>124</v>
      </c>
    </row>
    <row r="68" spans="1:16" ht="13.5" thickBot="1" x14ac:dyDescent="0.25">
      <c r="A68" s="10" t="s">
        <v>196</v>
      </c>
      <c r="B68" s="74" t="s">
        <v>470</v>
      </c>
      <c r="C68" s="59" t="s">
        <v>154</v>
      </c>
      <c r="D68" s="60" t="s">
        <v>206</v>
      </c>
      <c r="E68" s="60" t="s">
        <v>167</v>
      </c>
      <c r="F68" s="60" t="s">
        <v>210</v>
      </c>
      <c r="G68" s="13" t="s">
        <v>51</v>
      </c>
      <c r="H68" s="13" t="s">
        <v>31</v>
      </c>
      <c r="I68" s="13" t="s">
        <v>51</v>
      </c>
      <c r="J68" s="13" t="s">
        <v>47</v>
      </c>
      <c r="K68" s="13" t="s">
        <v>220</v>
      </c>
      <c r="L68" s="13" t="s">
        <v>149</v>
      </c>
      <c r="M68" s="13" t="s">
        <v>234</v>
      </c>
      <c r="N68" s="13" t="s">
        <v>118</v>
      </c>
      <c r="O68" s="11" t="s">
        <v>43</v>
      </c>
      <c r="P68" s="15" t="s">
        <v>132</v>
      </c>
    </row>
    <row r="69" spans="1:16" ht="13.5" thickBot="1" x14ac:dyDescent="0.25">
      <c r="A69" s="10" t="s">
        <v>8</v>
      </c>
      <c r="B69" s="11">
        <v>432</v>
      </c>
      <c r="C69" s="60">
        <f>C66+C67+C68</f>
        <v>9.5</v>
      </c>
      <c r="D69" s="60">
        <f t="shared" ref="D69:N69" si="9">D66+D67+D68</f>
        <v>22.5</v>
      </c>
      <c r="E69" s="60">
        <f t="shared" si="9"/>
        <v>63.899999999999991</v>
      </c>
      <c r="F69" s="60">
        <f t="shared" si="9"/>
        <v>495.7</v>
      </c>
      <c r="G69" s="60">
        <f t="shared" si="9"/>
        <v>0.1</v>
      </c>
      <c r="H69" s="60">
        <f t="shared" si="9"/>
        <v>1.3</v>
      </c>
      <c r="I69" s="60">
        <f t="shared" si="9"/>
        <v>0.1</v>
      </c>
      <c r="J69" s="60">
        <f t="shared" si="9"/>
        <v>1.3</v>
      </c>
      <c r="K69" s="60">
        <f t="shared" si="9"/>
        <v>133.39999999999998</v>
      </c>
      <c r="L69" s="60">
        <f t="shared" si="9"/>
        <v>26.9</v>
      </c>
      <c r="M69" s="60">
        <f t="shared" si="9"/>
        <v>134.4</v>
      </c>
      <c r="N69" s="60">
        <f t="shared" si="9"/>
        <v>1.5</v>
      </c>
      <c r="O69" s="118"/>
      <c r="P69" s="119"/>
    </row>
    <row r="70" spans="1:16" ht="13.5" thickBot="1" x14ac:dyDescent="0.25">
      <c r="A70" s="104" t="s">
        <v>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6"/>
    </row>
    <row r="71" spans="1:16" x14ac:dyDescent="0.2">
      <c r="A71" s="58" t="s">
        <v>471</v>
      </c>
      <c r="B71" s="15">
        <v>100</v>
      </c>
      <c r="C71" s="12">
        <v>1.1000000000000001</v>
      </c>
      <c r="D71" s="13">
        <v>0.4</v>
      </c>
      <c r="E71" s="13">
        <v>14.7</v>
      </c>
      <c r="F71" s="13">
        <v>67.2</v>
      </c>
      <c r="G71" s="13" t="s">
        <v>31</v>
      </c>
      <c r="H71" s="13" t="s">
        <v>73</v>
      </c>
      <c r="I71" s="13" t="s">
        <v>31</v>
      </c>
      <c r="J71" s="13" t="s">
        <v>47</v>
      </c>
      <c r="K71" s="13" t="s">
        <v>89</v>
      </c>
      <c r="L71" s="13" t="s">
        <v>99</v>
      </c>
      <c r="M71" s="13" t="s">
        <v>110</v>
      </c>
      <c r="N71" s="13" t="s">
        <v>117</v>
      </c>
      <c r="O71" s="17"/>
      <c r="P71" s="26" t="s">
        <v>132</v>
      </c>
    </row>
    <row r="72" spans="1:16" x14ac:dyDescent="0.2">
      <c r="A72" s="10" t="s">
        <v>8</v>
      </c>
      <c r="B72" s="15">
        <v>100</v>
      </c>
      <c r="C72" s="12">
        <v>1.1000000000000001</v>
      </c>
      <c r="D72" s="13">
        <v>0.4</v>
      </c>
      <c r="E72" s="13">
        <v>14.7</v>
      </c>
      <c r="F72" s="13">
        <v>67.2</v>
      </c>
      <c r="G72" s="13" t="s">
        <v>31</v>
      </c>
      <c r="H72" s="13" t="s">
        <v>73</v>
      </c>
      <c r="I72" s="13" t="s">
        <v>31</v>
      </c>
      <c r="J72" s="13" t="s">
        <v>47</v>
      </c>
      <c r="K72" s="13" t="s">
        <v>89</v>
      </c>
      <c r="L72" s="13" t="s">
        <v>99</v>
      </c>
      <c r="M72" s="13" t="s">
        <v>110</v>
      </c>
      <c r="N72" s="13" t="s">
        <v>117</v>
      </c>
      <c r="O72" s="118"/>
      <c r="P72" s="119"/>
    </row>
    <row r="73" spans="1:16" ht="13.5" thickBot="1" x14ac:dyDescent="0.25">
      <c r="A73" s="109" t="s">
        <v>11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1"/>
    </row>
    <row r="74" spans="1:16" ht="13.5" thickBot="1" x14ac:dyDescent="0.25">
      <c r="A74" s="58" t="s">
        <v>572</v>
      </c>
      <c r="B74" s="62">
        <v>60</v>
      </c>
      <c r="C74" s="59">
        <v>0.75</v>
      </c>
      <c r="D74" s="60">
        <v>0.05</v>
      </c>
      <c r="E74" s="60">
        <v>6.3</v>
      </c>
      <c r="F74" s="60">
        <v>27</v>
      </c>
      <c r="G74" s="13" t="s">
        <v>31</v>
      </c>
      <c r="H74" s="13" t="s">
        <v>149</v>
      </c>
      <c r="I74" s="13" t="s">
        <v>56</v>
      </c>
      <c r="J74" s="13" t="s">
        <v>117</v>
      </c>
      <c r="K74" s="13" t="s">
        <v>221</v>
      </c>
      <c r="L74" s="13" t="s">
        <v>143</v>
      </c>
      <c r="M74" s="13" t="s">
        <v>49</v>
      </c>
      <c r="N74" s="13" t="s">
        <v>70</v>
      </c>
      <c r="O74" s="11" t="s">
        <v>241</v>
      </c>
      <c r="P74" s="11" t="s">
        <v>132</v>
      </c>
    </row>
    <row r="75" spans="1:16" ht="13.5" thickBot="1" x14ac:dyDescent="0.25">
      <c r="A75" s="27" t="s">
        <v>197</v>
      </c>
      <c r="B75" s="28" t="s">
        <v>202</v>
      </c>
      <c r="C75" s="75" t="s">
        <v>103</v>
      </c>
      <c r="D75" s="76" t="s">
        <v>207</v>
      </c>
      <c r="E75" s="76" t="s">
        <v>204</v>
      </c>
      <c r="F75" s="76" t="s">
        <v>211</v>
      </c>
      <c r="G75" s="3" t="s">
        <v>51</v>
      </c>
      <c r="H75" s="3">
        <v>8.6</v>
      </c>
      <c r="I75" s="3" t="s">
        <v>56</v>
      </c>
      <c r="J75" s="3" t="s">
        <v>33</v>
      </c>
      <c r="K75" s="3" t="s">
        <v>222</v>
      </c>
      <c r="L75" s="3" t="s">
        <v>228</v>
      </c>
      <c r="M75" s="3" t="s">
        <v>235</v>
      </c>
      <c r="N75" s="3" t="s">
        <v>48</v>
      </c>
      <c r="O75" s="29" t="s">
        <v>242</v>
      </c>
      <c r="P75" s="29" t="s">
        <v>132</v>
      </c>
    </row>
    <row r="76" spans="1:16" ht="13.5" thickBot="1" x14ac:dyDescent="0.25">
      <c r="A76" s="10" t="s">
        <v>198</v>
      </c>
      <c r="B76" s="74" t="s">
        <v>472</v>
      </c>
      <c r="C76" s="59">
        <v>15.63</v>
      </c>
      <c r="D76" s="60">
        <v>17.29</v>
      </c>
      <c r="E76" s="60">
        <v>13.36</v>
      </c>
      <c r="F76" s="60">
        <v>265.47000000000003</v>
      </c>
      <c r="G76" s="13" t="s">
        <v>214</v>
      </c>
      <c r="H76" s="13" t="s">
        <v>216</v>
      </c>
      <c r="I76" s="13" t="s">
        <v>158</v>
      </c>
      <c r="J76" s="13" t="s">
        <v>218</v>
      </c>
      <c r="K76" s="13" t="s">
        <v>223</v>
      </c>
      <c r="L76" s="13" t="s">
        <v>229</v>
      </c>
      <c r="M76" s="13" t="s">
        <v>236</v>
      </c>
      <c r="N76" s="13" t="s">
        <v>145</v>
      </c>
      <c r="O76" s="11" t="s">
        <v>243</v>
      </c>
      <c r="P76" s="11" t="s">
        <v>132</v>
      </c>
    </row>
    <row r="77" spans="1:16" ht="13.5" thickBot="1" x14ac:dyDescent="0.25">
      <c r="A77" s="58" t="s">
        <v>473</v>
      </c>
      <c r="B77" s="62">
        <v>180</v>
      </c>
      <c r="C77" s="59">
        <v>0.9</v>
      </c>
      <c r="D77" s="60">
        <v>0</v>
      </c>
      <c r="E77" s="60">
        <v>29.7</v>
      </c>
      <c r="F77" s="60">
        <v>111</v>
      </c>
      <c r="G77" s="13" t="s">
        <v>31</v>
      </c>
      <c r="H77" s="13">
        <v>1.2</v>
      </c>
      <c r="I77" s="13" t="s">
        <v>31</v>
      </c>
      <c r="J77" s="13" t="s">
        <v>31</v>
      </c>
      <c r="K77" s="13" t="s">
        <v>224</v>
      </c>
      <c r="L77" s="13" t="s">
        <v>181</v>
      </c>
      <c r="M77" s="13" t="s">
        <v>184</v>
      </c>
      <c r="N77" s="13" t="s">
        <v>51</v>
      </c>
      <c r="O77" s="11" t="s">
        <v>244</v>
      </c>
      <c r="P77" s="11" t="s">
        <v>132</v>
      </c>
    </row>
    <row r="78" spans="1:16" ht="13.5" thickBot="1" x14ac:dyDescent="0.25">
      <c r="A78" s="10" t="s">
        <v>13</v>
      </c>
      <c r="B78" s="62" t="s">
        <v>25</v>
      </c>
      <c r="C78" s="59" t="s">
        <v>32</v>
      </c>
      <c r="D78" s="60" t="s">
        <v>47</v>
      </c>
      <c r="E78" s="60" t="s">
        <v>58</v>
      </c>
      <c r="F78" s="60" t="s">
        <v>67</v>
      </c>
      <c r="G78" s="13">
        <v>0.1</v>
      </c>
      <c r="H78" s="13" t="s">
        <v>31</v>
      </c>
      <c r="I78" s="13" t="s">
        <v>31</v>
      </c>
      <c r="J78" s="13" t="s">
        <v>80</v>
      </c>
      <c r="K78" s="13" t="s">
        <v>93</v>
      </c>
      <c r="L78" s="13" t="s">
        <v>95</v>
      </c>
      <c r="M78" s="13" t="s">
        <v>113</v>
      </c>
      <c r="N78" s="13" t="s">
        <v>120</v>
      </c>
      <c r="O78" s="16"/>
      <c r="P78" s="11" t="s">
        <v>132</v>
      </c>
    </row>
    <row r="79" spans="1:16" ht="13.5" thickBot="1" x14ac:dyDescent="0.25">
      <c r="A79" s="10" t="s">
        <v>8</v>
      </c>
      <c r="B79" s="62">
        <v>610</v>
      </c>
      <c r="C79" s="59">
        <f>C74+C75+C76+C77+C78</f>
        <v>25.080000000000002</v>
      </c>
      <c r="D79" s="59">
        <f t="shared" ref="D79:N79" si="10">D74+D75+D76+D77+D78</f>
        <v>23.24</v>
      </c>
      <c r="E79" s="59">
        <f t="shared" si="10"/>
        <v>78.36</v>
      </c>
      <c r="F79" s="59">
        <f t="shared" si="10"/>
        <v>607.2700000000001</v>
      </c>
      <c r="G79" s="59">
        <f t="shared" si="10"/>
        <v>0.32</v>
      </c>
      <c r="H79" s="59">
        <f t="shared" si="10"/>
        <v>22</v>
      </c>
      <c r="I79" s="59">
        <f t="shared" si="10"/>
        <v>0.41000000000000003</v>
      </c>
      <c r="J79" s="59">
        <f t="shared" si="10"/>
        <v>5.3400000000000007</v>
      </c>
      <c r="K79" s="59">
        <f t="shared" si="10"/>
        <v>101.5</v>
      </c>
      <c r="L79" s="59">
        <f t="shared" si="10"/>
        <v>88.399999999999991</v>
      </c>
      <c r="M79" s="59">
        <f t="shared" si="10"/>
        <v>356.3</v>
      </c>
      <c r="N79" s="59">
        <f t="shared" si="10"/>
        <v>7.1999999999999993</v>
      </c>
      <c r="O79" s="118"/>
      <c r="P79" s="119"/>
    </row>
    <row r="80" spans="1:16" ht="13.5" thickBot="1" x14ac:dyDescent="0.25">
      <c r="A80" s="109" t="s">
        <v>14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1"/>
    </row>
    <row r="81" spans="1:16" ht="13.5" thickBot="1" x14ac:dyDescent="0.25">
      <c r="A81" s="10" t="s">
        <v>199</v>
      </c>
      <c r="B81" s="11">
        <v>80</v>
      </c>
      <c r="C81" s="61">
        <v>9.5</v>
      </c>
      <c r="D81" s="60">
        <v>17.3</v>
      </c>
      <c r="E81" s="60">
        <v>1.8</v>
      </c>
      <c r="F81" s="60" t="s">
        <v>212</v>
      </c>
      <c r="G81" s="60" t="s">
        <v>31</v>
      </c>
      <c r="H81" s="13" t="s">
        <v>56</v>
      </c>
      <c r="I81" s="13" t="s">
        <v>56</v>
      </c>
      <c r="J81" s="13" t="s">
        <v>120</v>
      </c>
      <c r="K81" s="13" t="s">
        <v>225</v>
      </c>
      <c r="L81" s="13" t="s">
        <v>230</v>
      </c>
      <c r="M81" s="13" t="s">
        <v>237</v>
      </c>
      <c r="N81" s="13" t="s">
        <v>120</v>
      </c>
      <c r="O81" s="11" t="s">
        <v>245</v>
      </c>
      <c r="P81" s="11" t="s">
        <v>133</v>
      </c>
    </row>
    <row r="82" spans="1:16" ht="13.5" thickBot="1" x14ac:dyDescent="0.25">
      <c r="A82" s="58" t="s">
        <v>474</v>
      </c>
      <c r="B82" s="62">
        <v>180</v>
      </c>
      <c r="C82" s="61">
        <v>0.1</v>
      </c>
      <c r="D82" s="60">
        <v>0.03</v>
      </c>
      <c r="E82" s="60">
        <v>8.91</v>
      </c>
      <c r="F82" s="60">
        <v>31.5</v>
      </c>
      <c r="G82" s="60" t="s">
        <v>31</v>
      </c>
      <c r="H82" s="13" t="s">
        <v>56</v>
      </c>
      <c r="I82" s="13" t="s">
        <v>31</v>
      </c>
      <c r="J82" s="13" t="s">
        <v>31</v>
      </c>
      <c r="K82" s="13" t="s">
        <v>226</v>
      </c>
      <c r="L82" s="13" t="s">
        <v>99</v>
      </c>
      <c r="M82" s="13" t="s">
        <v>54</v>
      </c>
      <c r="N82" s="13" t="s">
        <v>70</v>
      </c>
      <c r="O82" s="11" t="s">
        <v>246</v>
      </c>
      <c r="P82" s="11" t="s">
        <v>132</v>
      </c>
    </row>
    <row r="83" spans="1:16" ht="13.5" thickBot="1" x14ac:dyDescent="0.25">
      <c r="A83" s="10" t="s">
        <v>7</v>
      </c>
      <c r="B83" s="62" t="s">
        <v>141</v>
      </c>
      <c r="C83" s="61" t="s">
        <v>37</v>
      </c>
      <c r="D83" s="60" t="s">
        <v>80</v>
      </c>
      <c r="E83" s="60" t="s">
        <v>57</v>
      </c>
      <c r="F83" s="60" t="s">
        <v>213</v>
      </c>
      <c r="G83" s="60" t="s">
        <v>31</v>
      </c>
      <c r="H83" s="13" t="s">
        <v>31</v>
      </c>
      <c r="I83" s="13" t="s">
        <v>31</v>
      </c>
      <c r="J83" s="13" t="s">
        <v>31</v>
      </c>
      <c r="K83" s="13" t="s">
        <v>148</v>
      </c>
      <c r="L83" s="13" t="s">
        <v>231</v>
      </c>
      <c r="M83" s="13" t="s">
        <v>238</v>
      </c>
      <c r="N83" s="13" t="s">
        <v>33</v>
      </c>
      <c r="O83" s="11" t="s">
        <v>124</v>
      </c>
      <c r="P83" s="11" t="s">
        <v>124</v>
      </c>
    </row>
    <row r="84" spans="1:16" ht="13.5" thickBot="1" x14ac:dyDescent="0.25">
      <c r="A84" s="10" t="s">
        <v>8</v>
      </c>
      <c r="B84" s="62">
        <v>290</v>
      </c>
      <c r="C84" s="60">
        <f>C81+C82+C83</f>
        <v>11.899999999999999</v>
      </c>
      <c r="D84" s="60">
        <f t="shared" ref="D84:N84" si="11">D81+D82+D83</f>
        <v>18.23</v>
      </c>
      <c r="E84" s="60">
        <f t="shared" si="11"/>
        <v>26.11</v>
      </c>
      <c r="F84" s="60">
        <f t="shared" si="11"/>
        <v>309.29999999999995</v>
      </c>
      <c r="G84" s="60">
        <f t="shared" si="11"/>
        <v>0</v>
      </c>
      <c r="H84" s="60">
        <f t="shared" si="11"/>
        <v>0.4</v>
      </c>
      <c r="I84" s="60">
        <f t="shared" si="11"/>
        <v>0.2</v>
      </c>
      <c r="J84" s="60">
        <f t="shared" si="11"/>
        <v>1.6</v>
      </c>
      <c r="K84" s="60">
        <f t="shared" si="11"/>
        <v>80.600000000000009</v>
      </c>
      <c r="L84" s="60">
        <f t="shared" si="11"/>
        <v>20.199999999999996</v>
      </c>
      <c r="M84" s="60">
        <f t="shared" si="11"/>
        <v>169.8</v>
      </c>
      <c r="N84" s="60">
        <f t="shared" si="11"/>
        <v>2.5999999999999996</v>
      </c>
      <c r="O84" s="120"/>
      <c r="P84" s="121"/>
    </row>
    <row r="85" spans="1:16" ht="13.5" thickBot="1" x14ac:dyDescent="0.25">
      <c r="A85" s="113" t="s">
        <v>16</v>
      </c>
      <c r="B85" s="114"/>
      <c r="C85" s="59">
        <f>C69+C72+C79+C84</f>
        <v>47.58</v>
      </c>
      <c r="D85" s="59">
        <f t="shared" ref="D85:N85" si="12">D69+D72+D79+D84</f>
        <v>64.37</v>
      </c>
      <c r="E85" s="59">
        <f t="shared" si="12"/>
        <v>183.07</v>
      </c>
      <c r="F85" s="59">
        <f t="shared" si="12"/>
        <v>1479.47</v>
      </c>
      <c r="G85" s="59">
        <f t="shared" si="12"/>
        <v>0.42000000000000004</v>
      </c>
      <c r="H85" s="59">
        <f t="shared" si="12"/>
        <v>30.7</v>
      </c>
      <c r="I85" s="59">
        <f t="shared" si="12"/>
        <v>0.71</v>
      </c>
      <c r="J85" s="59">
        <f t="shared" si="12"/>
        <v>8.64</v>
      </c>
      <c r="K85" s="59">
        <f t="shared" si="12"/>
        <v>326.7</v>
      </c>
      <c r="L85" s="59">
        <f t="shared" si="12"/>
        <v>141.1</v>
      </c>
      <c r="M85" s="59">
        <f t="shared" si="12"/>
        <v>668.2</v>
      </c>
      <c r="N85" s="59">
        <f t="shared" si="12"/>
        <v>12.799999999999999</v>
      </c>
      <c r="O85" s="122"/>
      <c r="P85" s="123"/>
    </row>
    <row r="87" spans="1:16" x14ac:dyDescent="0.2">
      <c r="A87" s="1" t="s">
        <v>247</v>
      </c>
    </row>
    <row r="89" spans="1:16" ht="14.25" x14ac:dyDescent="0.2">
      <c r="A89" s="2" t="s">
        <v>248</v>
      </c>
    </row>
    <row r="91" spans="1:16" x14ac:dyDescent="0.2">
      <c r="A91" s="90" t="s">
        <v>135</v>
      </c>
      <c r="B91" s="92" t="s">
        <v>17</v>
      </c>
      <c r="C91" s="94" t="s">
        <v>27</v>
      </c>
      <c r="D91" s="95"/>
      <c r="E91" s="96"/>
      <c r="F91" s="97" t="s">
        <v>61</v>
      </c>
      <c r="G91" s="94" t="s">
        <v>68</v>
      </c>
      <c r="H91" s="95"/>
      <c r="I91" s="95"/>
      <c r="J91" s="96"/>
      <c r="K91" s="99" t="s">
        <v>83</v>
      </c>
      <c r="L91" s="100"/>
      <c r="M91" s="100"/>
      <c r="N91" s="101"/>
      <c r="O91" s="92" t="s">
        <v>186</v>
      </c>
      <c r="P91" s="92" t="s">
        <v>131</v>
      </c>
    </row>
    <row r="92" spans="1:16" x14ac:dyDescent="0.2">
      <c r="A92" s="91"/>
      <c r="B92" s="93"/>
      <c r="C92" s="3" t="s">
        <v>28</v>
      </c>
      <c r="D92" s="3" t="s">
        <v>40</v>
      </c>
      <c r="E92" s="8" t="s">
        <v>50</v>
      </c>
      <c r="F92" s="98"/>
      <c r="G92" s="3" t="s">
        <v>69</v>
      </c>
      <c r="H92" s="3" t="s">
        <v>71</v>
      </c>
      <c r="I92" s="3" t="s">
        <v>157</v>
      </c>
      <c r="J92" s="3" t="s">
        <v>77</v>
      </c>
      <c r="K92" s="3" t="s">
        <v>84</v>
      </c>
      <c r="L92" s="8" t="s">
        <v>97</v>
      </c>
      <c r="M92" s="3" t="s">
        <v>106</v>
      </c>
      <c r="N92" s="3" t="s">
        <v>298</v>
      </c>
      <c r="O92" s="93"/>
      <c r="P92" s="93"/>
    </row>
    <row r="93" spans="1:16" ht="13.5" thickBot="1" x14ac:dyDescent="0.25">
      <c r="A93" s="124" t="s">
        <v>249</v>
      </c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1:16" ht="13.5" thickBot="1" x14ac:dyDescent="0.25">
      <c r="A94" s="10" t="s">
        <v>250</v>
      </c>
      <c r="B94" s="11" t="s">
        <v>18</v>
      </c>
      <c r="C94" s="61" t="s">
        <v>160</v>
      </c>
      <c r="D94" s="60" t="s">
        <v>258</v>
      </c>
      <c r="E94" s="60" t="s">
        <v>260</v>
      </c>
      <c r="F94" s="60" t="s">
        <v>264</v>
      </c>
      <c r="G94" s="60" t="s">
        <v>51</v>
      </c>
      <c r="H94" s="13" t="s">
        <v>118</v>
      </c>
      <c r="I94" s="14" t="s">
        <v>31</v>
      </c>
      <c r="J94" s="13" t="s">
        <v>51</v>
      </c>
      <c r="K94" s="13" t="s">
        <v>278</v>
      </c>
      <c r="L94" s="13" t="s">
        <v>285</v>
      </c>
      <c r="M94" s="13" t="s">
        <v>290</v>
      </c>
      <c r="N94" s="13" t="s">
        <v>122</v>
      </c>
      <c r="O94" s="11" t="s">
        <v>240</v>
      </c>
      <c r="P94" s="15" t="s">
        <v>132</v>
      </c>
    </row>
    <row r="95" spans="1:16" ht="13.5" thickBot="1" x14ac:dyDescent="0.25">
      <c r="A95" s="10" t="s">
        <v>137</v>
      </c>
      <c r="B95" s="62">
        <v>180</v>
      </c>
      <c r="C95" s="60">
        <v>2.6</v>
      </c>
      <c r="D95" s="60">
        <v>2.52</v>
      </c>
      <c r="E95" s="60">
        <v>13.41</v>
      </c>
      <c r="F95" s="60">
        <v>84.6</v>
      </c>
      <c r="G95" s="60" t="s">
        <v>31</v>
      </c>
      <c r="H95" s="13" t="s">
        <v>47</v>
      </c>
      <c r="I95" s="14" t="s">
        <v>31</v>
      </c>
      <c r="J95" s="13" t="s">
        <v>31</v>
      </c>
      <c r="K95" s="13" t="s">
        <v>280</v>
      </c>
      <c r="L95" s="13" t="s">
        <v>282</v>
      </c>
      <c r="M95" s="13" t="s">
        <v>292</v>
      </c>
      <c r="N95" s="13" t="s">
        <v>56</v>
      </c>
      <c r="O95" s="11" t="s">
        <v>187</v>
      </c>
      <c r="P95" s="15" t="s">
        <v>133</v>
      </c>
    </row>
    <row r="96" spans="1:16" ht="13.5" thickBot="1" x14ac:dyDescent="0.25">
      <c r="A96" s="10" t="s">
        <v>196</v>
      </c>
      <c r="B96" s="74" t="s">
        <v>470</v>
      </c>
      <c r="C96" s="59" t="s">
        <v>154</v>
      </c>
      <c r="D96" s="60" t="s">
        <v>206</v>
      </c>
      <c r="E96" s="60" t="s">
        <v>167</v>
      </c>
      <c r="F96" s="60" t="s">
        <v>210</v>
      </c>
      <c r="G96" s="13" t="s">
        <v>51</v>
      </c>
      <c r="H96" s="13" t="s">
        <v>31</v>
      </c>
      <c r="I96" s="13" t="s">
        <v>51</v>
      </c>
      <c r="J96" s="13" t="s">
        <v>47</v>
      </c>
      <c r="K96" s="13" t="s">
        <v>220</v>
      </c>
      <c r="L96" s="13" t="s">
        <v>149</v>
      </c>
      <c r="M96" s="13" t="s">
        <v>234</v>
      </c>
      <c r="N96" s="13" t="s">
        <v>118</v>
      </c>
      <c r="O96" s="11" t="s">
        <v>43</v>
      </c>
      <c r="P96" s="15" t="s">
        <v>132</v>
      </c>
    </row>
    <row r="97" spans="1:16" ht="13.5" thickBot="1" x14ac:dyDescent="0.25">
      <c r="A97" s="10" t="s">
        <v>8</v>
      </c>
      <c r="B97" s="62">
        <v>445</v>
      </c>
      <c r="C97" s="60">
        <f>C94+C95+C96</f>
        <v>12.100000000000001</v>
      </c>
      <c r="D97" s="60">
        <f t="shared" ref="D97:N97" si="13">D94+D95+D96</f>
        <v>23.92</v>
      </c>
      <c r="E97" s="60">
        <f t="shared" si="13"/>
        <v>65.61</v>
      </c>
      <c r="F97" s="60">
        <f t="shared" si="13"/>
        <v>525.1</v>
      </c>
      <c r="G97" s="60">
        <f t="shared" si="13"/>
        <v>0.2</v>
      </c>
      <c r="H97" s="60">
        <f t="shared" si="13"/>
        <v>0.9</v>
      </c>
      <c r="I97" s="60">
        <f t="shared" si="13"/>
        <v>0.1</v>
      </c>
      <c r="J97" s="60">
        <f t="shared" si="13"/>
        <v>0.5</v>
      </c>
      <c r="K97" s="60">
        <f t="shared" si="13"/>
        <v>224.4</v>
      </c>
      <c r="L97" s="60">
        <f t="shared" si="13"/>
        <v>43.7</v>
      </c>
      <c r="M97" s="60">
        <f t="shared" si="13"/>
        <v>261</v>
      </c>
      <c r="N97" s="60">
        <f t="shared" si="13"/>
        <v>1.3</v>
      </c>
      <c r="O97" s="118"/>
      <c r="P97" s="119"/>
    </row>
    <row r="98" spans="1:16" ht="13.5" thickBot="1" x14ac:dyDescent="0.25">
      <c r="A98" s="104" t="s">
        <v>9</v>
      </c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1:16" ht="13.5" thickBot="1" x14ac:dyDescent="0.25">
      <c r="A99" s="58" t="s">
        <v>465</v>
      </c>
      <c r="B99" s="15">
        <v>180</v>
      </c>
      <c r="C99" s="61">
        <v>0.72</v>
      </c>
      <c r="D99" s="60">
        <v>0.18</v>
      </c>
      <c r="E99" s="60">
        <v>13.68</v>
      </c>
      <c r="F99" s="60" t="s">
        <v>266</v>
      </c>
      <c r="G99" s="60" t="s">
        <v>31</v>
      </c>
      <c r="H99" s="13" t="s">
        <v>73</v>
      </c>
      <c r="I99" s="14" t="s">
        <v>31</v>
      </c>
      <c r="J99" s="13" t="s">
        <v>31</v>
      </c>
      <c r="K99" s="13" t="s">
        <v>99</v>
      </c>
      <c r="L99" s="13" t="s">
        <v>286</v>
      </c>
      <c r="M99" s="13" t="s">
        <v>294</v>
      </c>
      <c r="N99" s="13" t="s">
        <v>47</v>
      </c>
      <c r="O99" s="17"/>
      <c r="P99" s="18" t="s">
        <v>132</v>
      </c>
    </row>
    <row r="100" spans="1:16" ht="13.5" thickBot="1" x14ac:dyDescent="0.25">
      <c r="A100" s="10" t="s">
        <v>8</v>
      </c>
      <c r="B100" s="15">
        <v>180</v>
      </c>
      <c r="C100" s="61">
        <v>0.72</v>
      </c>
      <c r="D100" s="60">
        <v>0.18</v>
      </c>
      <c r="E100" s="60">
        <v>13.68</v>
      </c>
      <c r="F100" s="60" t="s">
        <v>266</v>
      </c>
      <c r="G100" s="60" t="s">
        <v>31</v>
      </c>
      <c r="H100" s="13" t="s">
        <v>73</v>
      </c>
      <c r="I100" s="14" t="s">
        <v>31</v>
      </c>
      <c r="J100" s="13" t="s">
        <v>31</v>
      </c>
      <c r="K100" s="13" t="s">
        <v>99</v>
      </c>
      <c r="L100" s="13" t="s">
        <v>286</v>
      </c>
      <c r="M100" s="13" t="s">
        <v>294</v>
      </c>
      <c r="N100" s="13" t="s">
        <v>47</v>
      </c>
      <c r="O100" s="118"/>
      <c r="P100" s="119"/>
    </row>
    <row r="101" spans="1:16" ht="13.5" thickBot="1" x14ac:dyDescent="0.25">
      <c r="A101" s="109" t="s">
        <v>11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1"/>
    </row>
    <row r="102" spans="1:16" ht="13.5" thickBot="1" x14ac:dyDescent="0.25">
      <c r="A102" s="58" t="s">
        <v>573</v>
      </c>
      <c r="B102" s="62">
        <v>60</v>
      </c>
      <c r="C102" s="60">
        <v>0.8</v>
      </c>
      <c r="D102" s="60">
        <v>4.4000000000000004</v>
      </c>
      <c r="E102" s="60">
        <v>5.0999999999999996</v>
      </c>
      <c r="F102" s="60">
        <v>63.6</v>
      </c>
      <c r="G102" s="60" t="s">
        <v>270</v>
      </c>
      <c r="H102" s="13" t="s">
        <v>271</v>
      </c>
      <c r="I102" s="13" t="s">
        <v>273</v>
      </c>
      <c r="J102" s="13" t="s">
        <v>276</v>
      </c>
      <c r="K102" s="13" t="s">
        <v>281</v>
      </c>
      <c r="L102" s="13" t="s">
        <v>281</v>
      </c>
      <c r="M102" s="13" t="s">
        <v>63</v>
      </c>
      <c r="N102" s="13" t="s">
        <v>38</v>
      </c>
      <c r="O102" s="11" t="s">
        <v>141</v>
      </c>
      <c r="P102" s="15" t="s">
        <v>132</v>
      </c>
    </row>
    <row r="103" spans="1:16" ht="13.5" thickBot="1" x14ac:dyDescent="0.25">
      <c r="A103" s="10" t="s">
        <v>252</v>
      </c>
      <c r="B103" s="11" t="s">
        <v>254</v>
      </c>
      <c r="C103" s="61" t="s">
        <v>258</v>
      </c>
      <c r="D103" s="60" t="s">
        <v>52</v>
      </c>
      <c r="E103" s="60" t="s">
        <v>262</v>
      </c>
      <c r="F103" s="60" t="s">
        <v>268</v>
      </c>
      <c r="G103" s="60">
        <v>0.1</v>
      </c>
      <c r="H103" s="13" t="s">
        <v>121</v>
      </c>
      <c r="I103" s="13" t="s">
        <v>56</v>
      </c>
      <c r="J103" s="13" t="s">
        <v>122</v>
      </c>
      <c r="K103" s="13" t="s">
        <v>260</v>
      </c>
      <c r="L103" s="13" t="s">
        <v>287</v>
      </c>
      <c r="M103" s="13" t="s">
        <v>267</v>
      </c>
      <c r="N103" s="13" t="s">
        <v>119</v>
      </c>
      <c r="O103" s="11" t="s">
        <v>255</v>
      </c>
      <c r="P103" s="15" t="s">
        <v>132</v>
      </c>
    </row>
    <row r="104" spans="1:16" ht="13.5" thickBot="1" x14ac:dyDescent="0.25">
      <c r="A104" s="58" t="s">
        <v>508</v>
      </c>
      <c r="B104" s="11">
        <v>70</v>
      </c>
      <c r="C104" s="61">
        <v>13.56</v>
      </c>
      <c r="D104" s="60">
        <v>15.83</v>
      </c>
      <c r="E104" s="60">
        <v>2.54</v>
      </c>
      <c r="F104" s="60">
        <v>207.2</v>
      </c>
      <c r="G104" s="60" t="s">
        <v>51</v>
      </c>
      <c r="H104" s="13" t="s">
        <v>272</v>
      </c>
      <c r="I104" s="13" t="s">
        <v>274</v>
      </c>
      <c r="J104" s="13" t="s">
        <v>274</v>
      </c>
      <c r="K104" s="13">
        <v>5.4</v>
      </c>
      <c r="L104" s="13" t="s">
        <v>288</v>
      </c>
      <c r="M104" s="13" t="s">
        <v>295</v>
      </c>
      <c r="N104" s="13" t="s">
        <v>169</v>
      </c>
      <c r="O104" s="11" t="s">
        <v>301</v>
      </c>
      <c r="P104" s="15" t="s">
        <v>132</v>
      </c>
    </row>
    <row r="105" spans="1:16" ht="13.5" thickBot="1" x14ac:dyDescent="0.25">
      <c r="A105" s="67" t="s">
        <v>467</v>
      </c>
      <c r="B105" s="55">
        <v>30</v>
      </c>
      <c r="C105" s="55">
        <v>0.2</v>
      </c>
      <c r="D105" s="55">
        <v>1.8</v>
      </c>
      <c r="E105" s="55">
        <v>2.1</v>
      </c>
      <c r="F105" s="55">
        <v>25.7</v>
      </c>
      <c r="G105" s="55"/>
      <c r="H105" s="70"/>
      <c r="I105" s="70"/>
      <c r="J105" s="70"/>
      <c r="K105" s="70"/>
      <c r="L105" s="70"/>
      <c r="M105" s="70"/>
      <c r="N105" s="70"/>
      <c r="O105" s="55"/>
      <c r="P105" s="69"/>
    </row>
    <row r="106" spans="1:16" ht="13.5" thickBot="1" x14ac:dyDescent="0.25">
      <c r="A106" s="58" t="s">
        <v>475</v>
      </c>
      <c r="B106" s="62">
        <v>130</v>
      </c>
      <c r="C106" s="61">
        <v>2.5</v>
      </c>
      <c r="D106" s="60">
        <v>4.5</v>
      </c>
      <c r="E106" s="60">
        <v>16.8</v>
      </c>
      <c r="F106" s="60">
        <v>117.6</v>
      </c>
      <c r="G106" s="60" t="s">
        <v>500</v>
      </c>
      <c r="H106" s="13" t="s">
        <v>500</v>
      </c>
      <c r="I106" s="13" t="s">
        <v>500</v>
      </c>
      <c r="J106" s="13" t="s">
        <v>509</v>
      </c>
      <c r="K106" s="13" t="s">
        <v>510</v>
      </c>
      <c r="L106" s="13" t="s">
        <v>511</v>
      </c>
      <c r="M106" s="13" t="s">
        <v>512</v>
      </c>
      <c r="N106" s="13" t="s">
        <v>513</v>
      </c>
      <c r="O106" s="11" t="s">
        <v>514</v>
      </c>
      <c r="P106" s="15" t="s">
        <v>515</v>
      </c>
    </row>
    <row r="107" spans="1:16" ht="13.5" thickBot="1" x14ac:dyDescent="0.25">
      <c r="A107" s="58" t="s">
        <v>574</v>
      </c>
      <c r="B107" s="62">
        <v>180</v>
      </c>
      <c r="C107" s="60">
        <v>0.09</v>
      </c>
      <c r="D107" s="60">
        <v>0</v>
      </c>
      <c r="E107" s="60">
        <v>16.920000000000002</v>
      </c>
      <c r="F107" s="60">
        <v>68.849999999999994</v>
      </c>
      <c r="G107" s="60" t="s">
        <v>31</v>
      </c>
      <c r="H107" s="13" t="s">
        <v>263</v>
      </c>
      <c r="I107" s="14" t="s">
        <v>31</v>
      </c>
      <c r="J107" s="13" t="s">
        <v>31</v>
      </c>
      <c r="K107" s="13" t="s">
        <v>282</v>
      </c>
      <c r="L107" s="13" t="s">
        <v>166</v>
      </c>
      <c r="M107" s="13" t="s">
        <v>142</v>
      </c>
      <c r="N107" s="13" t="s">
        <v>31</v>
      </c>
      <c r="O107" s="11" t="s">
        <v>302</v>
      </c>
      <c r="P107" s="15" t="s">
        <v>132</v>
      </c>
    </row>
    <row r="108" spans="1:16" ht="13.5" thickBot="1" x14ac:dyDescent="0.25">
      <c r="A108" s="10" t="s">
        <v>13</v>
      </c>
      <c r="B108" s="11" t="s">
        <v>25</v>
      </c>
      <c r="C108" s="61" t="s">
        <v>32</v>
      </c>
      <c r="D108" s="60" t="s">
        <v>47</v>
      </c>
      <c r="E108" s="60" t="s">
        <v>58</v>
      </c>
      <c r="F108" s="60" t="s">
        <v>67</v>
      </c>
      <c r="G108" s="60" t="s">
        <v>51</v>
      </c>
      <c r="H108" s="13" t="s">
        <v>31</v>
      </c>
      <c r="I108" s="14" t="s">
        <v>31</v>
      </c>
      <c r="J108" s="13" t="s">
        <v>80</v>
      </c>
      <c r="K108" s="13" t="s">
        <v>93</v>
      </c>
      <c r="L108" s="13" t="s">
        <v>95</v>
      </c>
      <c r="M108" s="13" t="s">
        <v>113</v>
      </c>
      <c r="N108" s="13" t="s">
        <v>120</v>
      </c>
      <c r="O108" s="16"/>
      <c r="P108" s="11" t="s">
        <v>132</v>
      </c>
    </row>
    <row r="109" spans="1:16" ht="13.5" thickBot="1" x14ac:dyDescent="0.25">
      <c r="A109" s="10" t="s">
        <v>8</v>
      </c>
      <c r="B109" s="62">
        <v>725</v>
      </c>
      <c r="C109" s="60">
        <f>C102+C103+C104+C106+C107+C108</f>
        <v>26.35</v>
      </c>
      <c r="D109" s="60">
        <f t="shared" ref="D109:N109" si="14">D102+D103+D104+D106+D107+D108</f>
        <v>32.03</v>
      </c>
      <c r="E109" s="60">
        <f t="shared" si="14"/>
        <v>73.460000000000008</v>
      </c>
      <c r="F109" s="60">
        <f t="shared" si="14"/>
        <v>688.25</v>
      </c>
      <c r="G109" s="60">
        <f t="shared" si="14"/>
        <v>0.34</v>
      </c>
      <c r="H109" s="60">
        <f t="shared" si="14"/>
        <v>20.399999999999999</v>
      </c>
      <c r="I109" s="60">
        <f t="shared" si="14"/>
        <v>3.58</v>
      </c>
      <c r="J109" s="60">
        <f t="shared" si="14"/>
        <v>7.66</v>
      </c>
      <c r="K109" s="60">
        <f t="shared" si="14"/>
        <v>66.899999999999991</v>
      </c>
      <c r="L109" s="60">
        <f t="shared" si="14"/>
        <v>44629.9</v>
      </c>
      <c r="M109" s="60">
        <f t="shared" si="14"/>
        <v>327.59999999999997</v>
      </c>
      <c r="N109" s="60">
        <f t="shared" si="14"/>
        <v>6.74</v>
      </c>
      <c r="O109" s="118"/>
      <c r="P109" s="119"/>
    </row>
    <row r="110" spans="1:16" ht="13.5" thickBot="1" x14ac:dyDescent="0.25">
      <c r="A110" s="109" t="s">
        <v>14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1"/>
    </row>
    <row r="111" spans="1:16" ht="13.5" thickBot="1" x14ac:dyDescent="0.25">
      <c r="A111" s="58" t="s">
        <v>476</v>
      </c>
      <c r="B111" s="62">
        <v>60</v>
      </c>
      <c r="C111" s="60">
        <v>4.8</v>
      </c>
      <c r="D111" s="60">
        <v>3.12</v>
      </c>
      <c r="E111" s="60">
        <v>32.4</v>
      </c>
      <c r="F111" s="60">
        <v>178.8</v>
      </c>
      <c r="G111" s="60" t="s">
        <v>270</v>
      </c>
      <c r="H111" s="13" t="s">
        <v>31</v>
      </c>
      <c r="I111" s="13" t="s">
        <v>275</v>
      </c>
      <c r="J111" s="13" t="s">
        <v>277</v>
      </c>
      <c r="K111" s="13" t="s">
        <v>283</v>
      </c>
      <c r="L111" s="13" t="s">
        <v>289</v>
      </c>
      <c r="M111" s="13" t="s">
        <v>296</v>
      </c>
      <c r="N111" s="13" t="s">
        <v>299</v>
      </c>
      <c r="O111" s="11" t="s">
        <v>303</v>
      </c>
      <c r="P111" s="15" t="s">
        <v>304</v>
      </c>
    </row>
    <row r="112" spans="1:16" ht="13.5" thickBot="1" x14ac:dyDescent="0.25">
      <c r="A112" s="10" t="s">
        <v>253</v>
      </c>
      <c r="B112" s="62" t="s">
        <v>24</v>
      </c>
      <c r="C112" s="61" t="s">
        <v>32</v>
      </c>
      <c r="D112" s="60">
        <v>2.2000000000000002</v>
      </c>
      <c r="E112" s="60" t="s">
        <v>91</v>
      </c>
      <c r="F112" s="60" t="s">
        <v>269</v>
      </c>
      <c r="G112" s="60" t="s">
        <v>31</v>
      </c>
      <c r="H112" s="13" t="s">
        <v>118</v>
      </c>
      <c r="I112" s="14" t="s">
        <v>31</v>
      </c>
      <c r="J112" s="13" t="s">
        <v>31</v>
      </c>
      <c r="K112" s="13" t="s">
        <v>284</v>
      </c>
      <c r="L112" s="13" t="s">
        <v>239</v>
      </c>
      <c r="M112" s="13" t="s">
        <v>297</v>
      </c>
      <c r="N112" s="13" t="s">
        <v>118</v>
      </c>
      <c r="O112" s="11" t="s">
        <v>124</v>
      </c>
      <c r="P112" s="11" t="s">
        <v>124</v>
      </c>
    </row>
    <row r="113" spans="1:16" ht="13.5" thickBot="1" x14ac:dyDescent="0.25">
      <c r="A113" s="10" t="s">
        <v>8</v>
      </c>
      <c r="B113" s="62">
        <v>240</v>
      </c>
      <c r="C113" s="60">
        <f>C111+C112</f>
        <v>7.4</v>
      </c>
      <c r="D113" s="60">
        <f t="shared" ref="D113:N113" si="15">D111+D112</f>
        <v>5.32</v>
      </c>
      <c r="E113" s="60">
        <f t="shared" si="15"/>
        <v>48.2</v>
      </c>
      <c r="F113" s="60">
        <f t="shared" si="15"/>
        <v>272.8</v>
      </c>
      <c r="G113" s="60">
        <f t="shared" si="15"/>
        <v>0.04</v>
      </c>
      <c r="H113" s="60">
        <f t="shared" si="15"/>
        <v>0.5</v>
      </c>
      <c r="I113" s="60">
        <f t="shared" si="15"/>
        <v>0.02</v>
      </c>
      <c r="J113" s="60">
        <f t="shared" si="15"/>
        <v>0.75</v>
      </c>
      <c r="K113" s="60">
        <f t="shared" si="15"/>
        <v>112.36</v>
      </c>
      <c r="L113" s="60">
        <f t="shared" si="15"/>
        <v>21.71</v>
      </c>
      <c r="M113" s="60">
        <f t="shared" si="15"/>
        <v>131.31</v>
      </c>
      <c r="N113" s="60">
        <f t="shared" si="15"/>
        <v>1.33</v>
      </c>
      <c r="O113" s="120"/>
      <c r="P113" s="121"/>
    </row>
    <row r="114" spans="1:16" ht="13.5" thickBot="1" x14ac:dyDescent="0.25">
      <c r="A114" s="113" t="s">
        <v>16</v>
      </c>
      <c r="B114" s="114"/>
      <c r="C114" s="60">
        <f>C97+C100+C109+C113</f>
        <v>46.57</v>
      </c>
      <c r="D114" s="60">
        <f t="shared" ref="D114:N114" si="16">D97+D100+D109+D113</f>
        <v>61.45</v>
      </c>
      <c r="E114" s="60">
        <f t="shared" si="16"/>
        <v>200.95</v>
      </c>
      <c r="F114" s="60">
        <f t="shared" si="16"/>
        <v>1553.3500000000001</v>
      </c>
      <c r="G114" s="60">
        <f t="shared" si="16"/>
        <v>0.58000000000000007</v>
      </c>
      <c r="H114" s="60">
        <f t="shared" si="16"/>
        <v>28.799999999999997</v>
      </c>
      <c r="I114" s="60">
        <f t="shared" si="16"/>
        <v>3.7</v>
      </c>
      <c r="J114" s="60">
        <f t="shared" si="16"/>
        <v>8.91</v>
      </c>
      <c r="K114" s="60">
        <f t="shared" si="16"/>
        <v>409.26</v>
      </c>
      <c r="L114" s="60">
        <f t="shared" si="16"/>
        <v>44724.71</v>
      </c>
      <c r="M114" s="60">
        <f t="shared" si="16"/>
        <v>739.51</v>
      </c>
      <c r="N114" s="60">
        <f t="shared" si="16"/>
        <v>9.7700000000000014</v>
      </c>
      <c r="O114" s="122"/>
      <c r="P114" s="123"/>
    </row>
    <row r="116" spans="1:16" x14ac:dyDescent="0.2">
      <c r="A116" s="30" t="s">
        <v>305</v>
      </c>
    </row>
    <row r="118" spans="1:16" ht="14.25" x14ac:dyDescent="0.2">
      <c r="A118" s="2" t="s">
        <v>306</v>
      </c>
    </row>
    <row r="120" spans="1:16" x14ac:dyDescent="0.2">
      <c r="A120" s="90" t="s">
        <v>135</v>
      </c>
      <c r="B120" s="92" t="s">
        <v>17</v>
      </c>
      <c r="C120" s="94" t="s">
        <v>27</v>
      </c>
      <c r="D120" s="95"/>
      <c r="E120" s="96"/>
      <c r="F120" s="97" t="s">
        <v>61</v>
      </c>
      <c r="G120" s="94" t="s">
        <v>68</v>
      </c>
      <c r="H120" s="95"/>
      <c r="I120" s="95"/>
      <c r="J120" s="96"/>
      <c r="K120" s="99" t="s">
        <v>83</v>
      </c>
      <c r="L120" s="100"/>
      <c r="M120" s="100"/>
      <c r="N120" s="101"/>
      <c r="O120" s="92" t="s">
        <v>186</v>
      </c>
      <c r="P120" s="92" t="s">
        <v>131</v>
      </c>
    </row>
    <row r="121" spans="1:16" x14ac:dyDescent="0.2">
      <c r="A121" s="91"/>
      <c r="B121" s="93"/>
      <c r="C121" s="3" t="s">
        <v>28</v>
      </c>
      <c r="D121" s="3" t="s">
        <v>40</v>
      </c>
      <c r="E121" s="8" t="s">
        <v>50</v>
      </c>
      <c r="F121" s="98"/>
      <c r="G121" s="3" t="s">
        <v>69</v>
      </c>
      <c r="H121" s="3" t="s">
        <v>71</v>
      </c>
      <c r="I121" s="3" t="s">
        <v>157</v>
      </c>
      <c r="J121" s="3" t="s">
        <v>77</v>
      </c>
      <c r="K121" s="3" t="s">
        <v>84</v>
      </c>
      <c r="L121" s="8" t="s">
        <v>97</v>
      </c>
      <c r="M121" s="3" t="s">
        <v>106</v>
      </c>
      <c r="N121" s="3" t="s">
        <v>298</v>
      </c>
      <c r="O121" s="93"/>
      <c r="P121" s="93"/>
    </row>
    <row r="122" spans="1:16" ht="13.5" thickBot="1" x14ac:dyDescent="0.25">
      <c r="A122" s="104" t="s">
        <v>4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6"/>
    </row>
    <row r="123" spans="1:16" ht="13.5" thickBot="1" x14ac:dyDescent="0.25">
      <c r="A123" s="10" t="s">
        <v>307</v>
      </c>
      <c r="B123" s="62" t="s">
        <v>200</v>
      </c>
      <c r="C123" s="59" t="s">
        <v>149</v>
      </c>
      <c r="D123" s="60" t="s">
        <v>259</v>
      </c>
      <c r="E123" s="60" t="s">
        <v>316</v>
      </c>
      <c r="F123" s="60" t="s">
        <v>318</v>
      </c>
      <c r="G123" s="13" t="s">
        <v>51</v>
      </c>
      <c r="H123" s="13" t="s">
        <v>72</v>
      </c>
      <c r="I123" s="14" t="s">
        <v>31</v>
      </c>
      <c r="J123" s="13" t="s">
        <v>47</v>
      </c>
      <c r="K123" s="13" t="s">
        <v>323</v>
      </c>
      <c r="L123" s="13" t="s">
        <v>329</v>
      </c>
      <c r="M123" s="13" t="s">
        <v>332</v>
      </c>
      <c r="N123" s="13" t="s">
        <v>122</v>
      </c>
      <c r="O123" s="11" t="s">
        <v>338</v>
      </c>
      <c r="P123" s="11" t="s">
        <v>132</v>
      </c>
    </row>
    <row r="124" spans="1:16" ht="13.5" thickBot="1" x14ac:dyDescent="0.25">
      <c r="A124" s="10" t="s">
        <v>308</v>
      </c>
      <c r="B124" s="74" t="s">
        <v>477</v>
      </c>
      <c r="C124" s="59" t="s">
        <v>48</v>
      </c>
      <c r="D124" s="60" t="s">
        <v>46</v>
      </c>
      <c r="E124" s="60" t="s">
        <v>217</v>
      </c>
      <c r="F124" s="60" t="s">
        <v>279</v>
      </c>
      <c r="G124" s="13" t="s">
        <v>275</v>
      </c>
      <c r="H124" s="13" t="s">
        <v>321</v>
      </c>
      <c r="I124" s="13" t="s">
        <v>322</v>
      </c>
      <c r="J124" s="13" t="s">
        <v>47</v>
      </c>
      <c r="K124" s="13" t="s">
        <v>321</v>
      </c>
      <c r="L124" s="13" t="s">
        <v>330</v>
      </c>
      <c r="M124" s="13" t="s">
        <v>300</v>
      </c>
      <c r="N124" s="13" t="s">
        <v>33</v>
      </c>
      <c r="O124" s="11" t="s">
        <v>339</v>
      </c>
      <c r="P124" s="15" t="s">
        <v>132</v>
      </c>
    </row>
    <row r="125" spans="1:16" ht="13.5" thickBot="1" x14ac:dyDescent="0.25">
      <c r="A125" s="58" t="s">
        <v>478</v>
      </c>
      <c r="B125" s="62" t="s">
        <v>24</v>
      </c>
      <c r="C125" s="61">
        <v>3.3</v>
      </c>
      <c r="D125" s="60">
        <v>2.25</v>
      </c>
      <c r="E125" s="60">
        <v>12.3</v>
      </c>
      <c r="F125" s="60">
        <v>79.2</v>
      </c>
      <c r="G125" s="13" t="s">
        <v>51</v>
      </c>
      <c r="H125" s="13" t="s">
        <v>70</v>
      </c>
      <c r="I125" s="14" t="s">
        <v>31</v>
      </c>
      <c r="J125" s="13" t="s">
        <v>31</v>
      </c>
      <c r="K125" s="13" t="s">
        <v>324</v>
      </c>
      <c r="L125" s="13" t="s">
        <v>331</v>
      </c>
      <c r="M125" s="13" t="s">
        <v>333</v>
      </c>
      <c r="N125" s="13" t="s">
        <v>56</v>
      </c>
      <c r="O125" s="11" t="s">
        <v>124</v>
      </c>
      <c r="P125" s="11" t="s">
        <v>124</v>
      </c>
    </row>
    <row r="126" spans="1:16" ht="13.5" thickBot="1" x14ac:dyDescent="0.25">
      <c r="A126" s="10" t="s">
        <v>7</v>
      </c>
      <c r="B126" s="62">
        <v>35</v>
      </c>
      <c r="C126" s="61">
        <v>1.82</v>
      </c>
      <c r="D126" s="60">
        <v>0.7</v>
      </c>
      <c r="E126" s="60">
        <v>12.6</v>
      </c>
      <c r="F126" s="60">
        <v>64.19</v>
      </c>
      <c r="G126" s="13" t="s">
        <v>51</v>
      </c>
      <c r="H126" s="13" t="s">
        <v>31</v>
      </c>
      <c r="I126" s="13" t="s">
        <v>31</v>
      </c>
      <c r="J126" s="13" t="s">
        <v>31</v>
      </c>
      <c r="K126" s="13" t="s">
        <v>203</v>
      </c>
      <c r="L126" s="13" t="s">
        <v>45</v>
      </c>
      <c r="M126" s="13" t="s">
        <v>293</v>
      </c>
      <c r="N126" s="13" t="s">
        <v>118</v>
      </c>
      <c r="O126" s="16"/>
      <c r="P126" s="15" t="s">
        <v>132</v>
      </c>
    </row>
    <row r="127" spans="1:16" ht="13.5" thickBot="1" x14ac:dyDescent="0.25">
      <c r="A127" s="10" t="s">
        <v>8</v>
      </c>
      <c r="B127" s="62">
        <v>465</v>
      </c>
      <c r="C127" s="60">
        <f>C123+C124+C125+C126</f>
        <v>12.52</v>
      </c>
      <c r="D127" s="60">
        <f t="shared" ref="D127:N127" si="17">D123+D124+D125+D126</f>
        <v>16.55</v>
      </c>
      <c r="E127" s="60">
        <f t="shared" si="17"/>
        <v>74</v>
      </c>
      <c r="F127" s="60">
        <f t="shared" si="17"/>
        <v>492.28999999999996</v>
      </c>
      <c r="G127" s="60">
        <f t="shared" si="17"/>
        <v>0.32000000000000006</v>
      </c>
      <c r="H127" s="60">
        <f t="shared" si="17"/>
        <v>9.5</v>
      </c>
      <c r="I127" s="60">
        <f t="shared" si="17"/>
        <v>0.03</v>
      </c>
      <c r="J127" s="60">
        <f t="shared" si="17"/>
        <v>0.8</v>
      </c>
      <c r="K127" s="60">
        <f t="shared" si="17"/>
        <v>324.39999999999998</v>
      </c>
      <c r="L127" s="60">
        <f t="shared" si="17"/>
        <v>59.3</v>
      </c>
      <c r="M127" s="60">
        <f t="shared" si="17"/>
        <v>297.3</v>
      </c>
      <c r="N127" s="60">
        <f t="shared" si="17"/>
        <v>1.5999999999999999</v>
      </c>
      <c r="O127" s="118"/>
      <c r="P127" s="119"/>
    </row>
    <row r="128" spans="1:16" ht="13.5" thickBot="1" x14ac:dyDescent="0.25">
      <c r="A128" s="104" t="s">
        <v>9</v>
      </c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6"/>
    </row>
    <row r="129" spans="1:16" ht="13.5" thickBot="1" x14ac:dyDescent="0.25">
      <c r="A129" s="10" t="s">
        <v>310</v>
      </c>
      <c r="B129" s="62">
        <v>100</v>
      </c>
      <c r="C129" s="59">
        <v>0.3</v>
      </c>
      <c r="D129" s="60" t="s">
        <v>56</v>
      </c>
      <c r="E129" s="60" t="s">
        <v>93</v>
      </c>
      <c r="F129" s="60" t="s">
        <v>65</v>
      </c>
      <c r="G129" s="60" t="s">
        <v>31</v>
      </c>
      <c r="H129" s="13" t="s">
        <v>256</v>
      </c>
      <c r="I129" s="14" t="s">
        <v>31</v>
      </c>
      <c r="J129" s="13" t="s">
        <v>33</v>
      </c>
      <c r="K129" s="13" t="s">
        <v>325</v>
      </c>
      <c r="L129" s="13" t="s">
        <v>41</v>
      </c>
      <c r="M129" s="13" t="s">
        <v>89</v>
      </c>
      <c r="N129" s="13" t="s">
        <v>78</v>
      </c>
      <c r="O129" s="31" t="s">
        <v>124</v>
      </c>
      <c r="P129" s="26" t="s">
        <v>124</v>
      </c>
    </row>
    <row r="130" spans="1:16" ht="13.5" thickBot="1" x14ac:dyDescent="0.25">
      <c r="A130" s="10" t="s">
        <v>8</v>
      </c>
      <c r="B130" s="62">
        <v>100</v>
      </c>
      <c r="C130" s="59" t="s">
        <v>33</v>
      </c>
      <c r="D130" s="60" t="s">
        <v>56</v>
      </c>
      <c r="E130" s="60" t="s">
        <v>93</v>
      </c>
      <c r="F130" s="60" t="s">
        <v>65</v>
      </c>
      <c r="G130" s="60" t="s">
        <v>31</v>
      </c>
      <c r="H130" s="13" t="s">
        <v>256</v>
      </c>
      <c r="I130" s="14" t="s">
        <v>31</v>
      </c>
      <c r="J130" s="13" t="s">
        <v>33</v>
      </c>
      <c r="K130" s="13" t="s">
        <v>325</v>
      </c>
      <c r="L130" s="13" t="s">
        <v>41</v>
      </c>
      <c r="M130" s="13" t="s">
        <v>89</v>
      </c>
      <c r="N130" s="13" t="s">
        <v>78</v>
      </c>
      <c r="O130" s="118"/>
      <c r="P130" s="119"/>
    </row>
    <row r="131" spans="1:16" ht="13.5" thickBot="1" x14ac:dyDescent="0.25">
      <c r="A131" s="109" t="s">
        <v>11</v>
      </c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1"/>
    </row>
    <row r="132" spans="1:16" ht="13.5" thickBot="1" x14ac:dyDescent="0.25">
      <c r="A132" s="58" t="s">
        <v>575</v>
      </c>
      <c r="B132" s="62">
        <v>60</v>
      </c>
      <c r="C132" s="59">
        <v>0.53</v>
      </c>
      <c r="D132" s="60">
        <v>2.0299999999999998</v>
      </c>
      <c r="E132" s="60">
        <v>5.03</v>
      </c>
      <c r="F132" s="60">
        <v>40.5</v>
      </c>
      <c r="G132" s="60" t="s">
        <v>500</v>
      </c>
      <c r="H132" s="13" t="s">
        <v>516</v>
      </c>
      <c r="I132" s="14" t="s">
        <v>501</v>
      </c>
      <c r="J132" s="13" t="s">
        <v>517</v>
      </c>
      <c r="K132" s="13" t="s">
        <v>518</v>
      </c>
      <c r="L132" s="13" t="s">
        <v>519</v>
      </c>
      <c r="M132" s="13" t="s">
        <v>520</v>
      </c>
      <c r="N132" s="13" t="s">
        <v>521</v>
      </c>
      <c r="O132" s="16" t="s">
        <v>522</v>
      </c>
      <c r="P132" s="11" t="s">
        <v>515</v>
      </c>
    </row>
    <row r="133" spans="1:16" ht="13.5" thickBot="1" x14ac:dyDescent="0.25">
      <c r="A133" s="67" t="s">
        <v>576</v>
      </c>
      <c r="B133" s="55">
        <v>200</v>
      </c>
      <c r="C133" s="55">
        <v>7.36</v>
      </c>
      <c r="D133" s="55">
        <v>2.72</v>
      </c>
      <c r="E133" s="55">
        <v>13.3</v>
      </c>
      <c r="F133" s="55">
        <v>127.2</v>
      </c>
      <c r="G133" s="55" t="s">
        <v>31</v>
      </c>
      <c r="H133" s="70" t="s">
        <v>47</v>
      </c>
      <c r="I133" s="86" t="s">
        <v>31</v>
      </c>
      <c r="J133" s="69" t="s">
        <v>42</v>
      </c>
      <c r="K133" s="70">
        <v>21.7</v>
      </c>
      <c r="L133" s="70" t="s">
        <v>382</v>
      </c>
      <c r="M133" s="70" t="s">
        <v>386</v>
      </c>
      <c r="N133" s="70" t="s">
        <v>118</v>
      </c>
      <c r="O133" s="55" t="s">
        <v>392</v>
      </c>
      <c r="P133" s="69" t="s">
        <v>133</v>
      </c>
    </row>
    <row r="134" spans="1:16" ht="13.5" thickBot="1" x14ac:dyDescent="0.25">
      <c r="A134" s="10" t="s">
        <v>311</v>
      </c>
      <c r="B134" s="71" t="s">
        <v>479</v>
      </c>
      <c r="C134" s="59">
        <v>7.7</v>
      </c>
      <c r="D134" s="60">
        <v>11.8</v>
      </c>
      <c r="E134" s="60">
        <v>9</v>
      </c>
      <c r="F134" s="60">
        <v>155.63999999999999</v>
      </c>
      <c r="G134" s="60" t="s">
        <v>31</v>
      </c>
      <c r="H134" s="13" t="s">
        <v>78</v>
      </c>
      <c r="I134" s="13" t="s">
        <v>51</v>
      </c>
      <c r="J134" s="13" t="s">
        <v>42</v>
      </c>
      <c r="K134" s="13" t="s">
        <v>174</v>
      </c>
      <c r="L134" s="13" t="s">
        <v>147</v>
      </c>
      <c r="M134" s="13" t="s">
        <v>335</v>
      </c>
      <c r="N134" s="13" t="s">
        <v>48</v>
      </c>
      <c r="O134" s="11" t="s">
        <v>340</v>
      </c>
      <c r="P134" s="15" t="s">
        <v>132</v>
      </c>
    </row>
    <row r="135" spans="1:16" ht="13.5" thickBot="1" x14ac:dyDescent="0.25">
      <c r="A135" s="58" t="s">
        <v>480</v>
      </c>
      <c r="B135" s="62" t="s">
        <v>523</v>
      </c>
      <c r="C135" s="59">
        <v>8.01</v>
      </c>
      <c r="D135" s="60">
        <v>7.3</v>
      </c>
      <c r="E135" s="60">
        <v>41.2</v>
      </c>
      <c r="F135" s="60">
        <v>270.39999999999998</v>
      </c>
      <c r="G135" s="60" t="s">
        <v>498</v>
      </c>
      <c r="H135" s="13" t="s">
        <v>524</v>
      </c>
      <c r="I135" s="14" t="s">
        <v>500</v>
      </c>
      <c r="J135" s="13">
        <v>0.2</v>
      </c>
      <c r="K135" s="13" t="s">
        <v>525</v>
      </c>
      <c r="L135" s="13" t="s">
        <v>526</v>
      </c>
      <c r="M135" s="13" t="s">
        <v>527</v>
      </c>
      <c r="N135" s="13" t="s">
        <v>528</v>
      </c>
      <c r="O135" s="11" t="s">
        <v>529</v>
      </c>
      <c r="P135" s="11" t="s">
        <v>515</v>
      </c>
    </row>
    <row r="136" spans="1:16" ht="13.5" thickBot="1" x14ac:dyDescent="0.25">
      <c r="A136" s="58" t="s">
        <v>468</v>
      </c>
      <c r="B136" s="62">
        <v>180</v>
      </c>
      <c r="C136" s="59">
        <v>0.17100000000000001</v>
      </c>
      <c r="D136" s="60">
        <v>0</v>
      </c>
      <c r="E136" s="60">
        <v>21.7</v>
      </c>
      <c r="F136" s="60">
        <v>111.5</v>
      </c>
      <c r="G136" s="60" t="s">
        <v>31</v>
      </c>
      <c r="H136" s="13" t="s">
        <v>101</v>
      </c>
      <c r="I136" s="14" t="s">
        <v>31</v>
      </c>
      <c r="J136" s="13" t="s">
        <v>51</v>
      </c>
      <c r="K136" s="13" t="s">
        <v>326</v>
      </c>
      <c r="L136" s="13" t="s">
        <v>207</v>
      </c>
      <c r="M136" s="13" t="s">
        <v>110</v>
      </c>
      <c r="N136" s="13" t="s">
        <v>51</v>
      </c>
      <c r="O136" s="11" t="s">
        <v>124</v>
      </c>
      <c r="P136" s="11" t="s">
        <v>124</v>
      </c>
    </row>
    <row r="137" spans="1:16" ht="13.5" thickBot="1" x14ac:dyDescent="0.25">
      <c r="A137" s="10" t="s">
        <v>13</v>
      </c>
      <c r="B137" s="62" t="s">
        <v>25</v>
      </c>
      <c r="C137" s="59" t="s">
        <v>32</v>
      </c>
      <c r="D137" s="60" t="s">
        <v>47</v>
      </c>
      <c r="E137" s="60" t="s">
        <v>58</v>
      </c>
      <c r="F137" s="60" t="s">
        <v>67</v>
      </c>
      <c r="G137" s="60" t="s">
        <v>51</v>
      </c>
      <c r="H137" s="13" t="s">
        <v>31</v>
      </c>
      <c r="I137" s="14" t="s">
        <v>31</v>
      </c>
      <c r="J137" s="13" t="s">
        <v>80</v>
      </c>
      <c r="K137" s="13" t="s">
        <v>93</v>
      </c>
      <c r="L137" s="13" t="s">
        <v>95</v>
      </c>
      <c r="M137" s="13" t="s">
        <v>113</v>
      </c>
      <c r="N137" s="13">
        <v>1.6</v>
      </c>
      <c r="O137" s="16"/>
      <c r="P137" s="11" t="s">
        <v>132</v>
      </c>
    </row>
    <row r="138" spans="1:16" ht="13.5" thickBot="1" x14ac:dyDescent="0.25">
      <c r="A138" s="10" t="s">
        <v>8</v>
      </c>
      <c r="B138" s="62">
        <v>720</v>
      </c>
      <c r="C138" s="60">
        <f>C132+C133+C134+C135+C136+C137</f>
        <v>26.371000000000002</v>
      </c>
      <c r="D138" s="60">
        <f t="shared" ref="D138:N138" si="18">D132+D133+D134+D135+D136+D137</f>
        <v>24.25</v>
      </c>
      <c r="E138" s="60">
        <f t="shared" si="18"/>
        <v>107.23</v>
      </c>
      <c r="F138" s="60">
        <f t="shared" si="18"/>
        <v>786.84</v>
      </c>
      <c r="G138" s="60">
        <f t="shared" si="18"/>
        <v>0.2</v>
      </c>
      <c r="H138" s="60">
        <f t="shared" si="18"/>
        <v>22.3</v>
      </c>
      <c r="I138" s="60">
        <f t="shared" si="18"/>
        <v>0.30000000000000004</v>
      </c>
      <c r="J138" s="60">
        <f t="shared" si="18"/>
        <v>7.2</v>
      </c>
      <c r="K138" s="60">
        <f t="shared" si="18"/>
        <v>105.7</v>
      </c>
      <c r="L138" s="60">
        <f t="shared" si="18"/>
        <v>71</v>
      </c>
      <c r="M138" s="60">
        <f t="shared" si="18"/>
        <v>254.39999999999998</v>
      </c>
      <c r="N138" s="60">
        <f t="shared" si="18"/>
        <v>5.0999999999999996</v>
      </c>
      <c r="O138" s="118"/>
      <c r="P138" s="119"/>
    </row>
    <row r="139" spans="1:16" ht="13.5" thickBot="1" x14ac:dyDescent="0.25">
      <c r="A139" s="127" t="s">
        <v>312</v>
      </c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9"/>
    </row>
    <row r="140" spans="1:16" ht="13.5" thickBot="1" x14ac:dyDescent="0.25">
      <c r="A140" s="10" t="s">
        <v>313</v>
      </c>
      <c r="B140" s="11" t="s">
        <v>291</v>
      </c>
      <c r="C140" s="59" t="s">
        <v>99</v>
      </c>
      <c r="D140" s="60" t="s">
        <v>54</v>
      </c>
      <c r="E140" s="60" t="s">
        <v>317</v>
      </c>
      <c r="F140" s="60" t="s">
        <v>319</v>
      </c>
      <c r="G140" s="60" t="s">
        <v>51</v>
      </c>
      <c r="H140" s="13" t="s">
        <v>31</v>
      </c>
      <c r="I140" s="14" t="s">
        <v>31</v>
      </c>
      <c r="J140" s="13" t="s">
        <v>31</v>
      </c>
      <c r="K140" s="13" t="s">
        <v>327</v>
      </c>
      <c r="L140" s="13" t="s">
        <v>140</v>
      </c>
      <c r="M140" s="13" t="s">
        <v>337</v>
      </c>
      <c r="N140" s="13" t="s">
        <v>120</v>
      </c>
      <c r="O140" s="16"/>
      <c r="P140" s="11" t="s">
        <v>132</v>
      </c>
    </row>
    <row r="141" spans="1:16" ht="13.5" thickBot="1" x14ac:dyDescent="0.25">
      <c r="A141" s="68" t="s">
        <v>5</v>
      </c>
      <c r="B141" s="55">
        <v>40</v>
      </c>
      <c r="C141" s="55" t="s">
        <v>30</v>
      </c>
      <c r="D141" s="55" t="s">
        <v>42</v>
      </c>
      <c r="E141" s="55" t="s">
        <v>51</v>
      </c>
      <c r="F141" s="55" t="s">
        <v>62</v>
      </c>
      <c r="G141" s="55" t="s">
        <v>31</v>
      </c>
      <c r="H141" s="55" t="s">
        <v>31</v>
      </c>
      <c r="I141" s="55" t="s">
        <v>51</v>
      </c>
      <c r="J141" s="55" t="s">
        <v>47</v>
      </c>
      <c r="K141" s="55" t="s">
        <v>86</v>
      </c>
      <c r="L141" s="55" t="s">
        <v>42</v>
      </c>
      <c r="M141" s="55" t="s">
        <v>108</v>
      </c>
      <c r="N141" s="55" t="s">
        <v>118</v>
      </c>
      <c r="O141" s="55" t="s">
        <v>125</v>
      </c>
      <c r="P141" s="55" t="s">
        <v>132</v>
      </c>
    </row>
    <row r="142" spans="1:16" ht="13.5" thickBot="1" x14ac:dyDescent="0.25">
      <c r="A142" s="58" t="s">
        <v>481</v>
      </c>
      <c r="B142" s="62" t="s">
        <v>24</v>
      </c>
      <c r="C142" s="60" t="s">
        <v>31</v>
      </c>
      <c r="D142" s="60" t="s">
        <v>31</v>
      </c>
      <c r="E142" s="60">
        <v>22.86</v>
      </c>
      <c r="F142" s="60">
        <v>91.4</v>
      </c>
      <c r="G142" s="60" t="s">
        <v>31</v>
      </c>
      <c r="H142" s="13" t="s">
        <v>31</v>
      </c>
      <c r="I142" s="14" t="s">
        <v>31</v>
      </c>
      <c r="J142" s="13" t="s">
        <v>31</v>
      </c>
      <c r="K142" s="13" t="s">
        <v>328</v>
      </c>
      <c r="L142" s="13" t="s">
        <v>159</v>
      </c>
      <c r="M142" s="13" t="s">
        <v>231</v>
      </c>
      <c r="N142" s="13" t="s">
        <v>31</v>
      </c>
      <c r="O142" s="11" t="s">
        <v>341</v>
      </c>
      <c r="P142" s="11" t="s">
        <v>132</v>
      </c>
    </row>
    <row r="143" spans="1:16" ht="13.5" thickBot="1" x14ac:dyDescent="0.25">
      <c r="A143" s="10" t="s">
        <v>8</v>
      </c>
      <c r="B143" s="62">
        <v>255</v>
      </c>
      <c r="C143" s="61">
        <f>C140+C142</f>
        <v>5.6</v>
      </c>
      <c r="D143" s="61">
        <f t="shared" ref="D143:N143" si="19">D140+D142</f>
        <v>7.4</v>
      </c>
      <c r="E143" s="61">
        <f t="shared" si="19"/>
        <v>78.66</v>
      </c>
      <c r="F143" s="61">
        <f t="shared" si="19"/>
        <v>404.20000000000005</v>
      </c>
      <c r="G143" s="61">
        <f t="shared" si="19"/>
        <v>0.1</v>
      </c>
      <c r="H143" s="61">
        <f t="shared" si="19"/>
        <v>0</v>
      </c>
      <c r="I143" s="61">
        <f t="shared" si="19"/>
        <v>0</v>
      </c>
      <c r="J143" s="61">
        <f t="shared" si="19"/>
        <v>0</v>
      </c>
      <c r="K143" s="61">
        <f t="shared" si="19"/>
        <v>32.200000000000003</v>
      </c>
      <c r="L143" s="61">
        <f t="shared" si="19"/>
        <v>16.7</v>
      </c>
      <c r="M143" s="61">
        <f t="shared" si="19"/>
        <v>71.400000000000006</v>
      </c>
      <c r="N143" s="61">
        <f t="shared" si="19"/>
        <v>1.6</v>
      </c>
      <c r="O143" s="120"/>
      <c r="P143" s="121"/>
    </row>
    <row r="144" spans="1:16" ht="13.5" thickBot="1" x14ac:dyDescent="0.25">
      <c r="A144" s="113" t="s">
        <v>16</v>
      </c>
      <c r="B144" s="114"/>
      <c r="C144" s="60">
        <f>C127+C130+C138+C143</f>
        <v>44.791000000000004</v>
      </c>
      <c r="D144" s="60">
        <f t="shared" ref="D144:N144" si="20">D127+D130+D138+D143</f>
        <v>48.4</v>
      </c>
      <c r="E144" s="60">
        <f t="shared" si="20"/>
        <v>267.09000000000003</v>
      </c>
      <c r="F144" s="60">
        <f t="shared" si="20"/>
        <v>1716.23</v>
      </c>
      <c r="G144" s="60">
        <f t="shared" si="20"/>
        <v>0.62</v>
      </c>
      <c r="H144" s="60">
        <f t="shared" si="20"/>
        <v>35.299999999999997</v>
      </c>
      <c r="I144" s="60">
        <f t="shared" si="20"/>
        <v>0.33000000000000007</v>
      </c>
      <c r="J144" s="60">
        <f t="shared" si="20"/>
        <v>8.3000000000000007</v>
      </c>
      <c r="K144" s="60">
        <f t="shared" si="20"/>
        <v>475.59999999999997</v>
      </c>
      <c r="L144" s="60">
        <f t="shared" si="20"/>
        <v>155.39999999999998</v>
      </c>
      <c r="M144" s="60">
        <f t="shared" si="20"/>
        <v>634.29999999999995</v>
      </c>
      <c r="N144" s="60">
        <f t="shared" si="20"/>
        <v>9.6999999999999993</v>
      </c>
      <c r="O144" s="122"/>
      <c r="P144" s="123"/>
    </row>
    <row r="146" spans="1:16" x14ac:dyDescent="0.2">
      <c r="A146" s="1" t="s">
        <v>342</v>
      </c>
    </row>
    <row r="148" spans="1:16" ht="14.25" x14ac:dyDescent="0.2">
      <c r="A148" s="2" t="s">
        <v>343</v>
      </c>
    </row>
    <row r="150" spans="1:16" x14ac:dyDescent="0.2">
      <c r="A150" s="90" t="s">
        <v>135</v>
      </c>
      <c r="B150" s="92" t="s">
        <v>17</v>
      </c>
      <c r="C150" s="94" t="s">
        <v>27</v>
      </c>
      <c r="D150" s="95"/>
      <c r="E150" s="96"/>
      <c r="F150" s="97" t="s">
        <v>61</v>
      </c>
      <c r="G150" s="94" t="s">
        <v>68</v>
      </c>
      <c r="H150" s="95"/>
      <c r="I150" s="95"/>
      <c r="J150" s="96"/>
      <c r="K150" s="99" t="s">
        <v>83</v>
      </c>
      <c r="L150" s="100"/>
      <c r="M150" s="100"/>
      <c r="N150" s="101"/>
      <c r="O150" s="92" t="s">
        <v>186</v>
      </c>
      <c r="P150" s="92" t="s">
        <v>131</v>
      </c>
    </row>
    <row r="151" spans="1:16" x14ac:dyDescent="0.2">
      <c r="A151" s="91"/>
      <c r="B151" s="93"/>
      <c r="C151" s="3" t="s">
        <v>28</v>
      </c>
      <c r="D151" s="3" t="s">
        <v>40</v>
      </c>
      <c r="E151" s="8" t="s">
        <v>50</v>
      </c>
      <c r="F151" s="98"/>
      <c r="G151" s="3" t="s">
        <v>69</v>
      </c>
      <c r="H151" s="3" t="s">
        <v>71</v>
      </c>
      <c r="I151" s="3" t="s">
        <v>157</v>
      </c>
      <c r="J151" s="3" t="s">
        <v>77</v>
      </c>
      <c r="K151" s="3" t="s">
        <v>84</v>
      </c>
      <c r="L151" s="8" t="s">
        <v>97</v>
      </c>
      <c r="M151" s="3" t="s">
        <v>106</v>
      </c>
      <c r="N151" s="9" t="s">
        <v>116</v>
      </c>
      <c r="O151" s="93"/>
      <c r="P151" s="93"/>
    </row>
    <row r="152" spans="1:16" ht="13.5" thickBot="1" x14ac:dyDescent="0.25">
      <c r="A152" s="104" t="s">
        <v>4</v>
      </c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6"/>
    </row>
    <row r="153" spans="1:16" ht="13.5" thickBot="1" x14ac:dyDescent="0.25">
      <c r="A153" s="58" t="s">
        <v>491</v>
      </c>
      <c r="B153" s="74" t="s">
        <v>464</v>
      </c>
      <c r="C153" s="59">
        <v>3.3</v>
      </c>
      <c r="D153" s="60">
        <v>3.4</v>
      </c>
      <c r="E153" s="60">
        <v>11.37</v>
      </c>
      <c r="F153" s="60">
        <v>91</v>
      </c>
      <c r="G153" s="60" t="s">
        <v>51</v>
      </c>
      <c r="H153" s="13" t="s">
        <v>80</v>
      </c>
      <c r="I153" s="13" t="s">
        <v>31</v>
      </c>
      <c r="J153" s="13" t="s">
        <v>56</v>
      </c>
      <c r="K153" s="13" t="s">
        <v>105</v>
      </c>
      <c r="L153" s="13" t="s">
        <v>352</v>
      </c>
      <c r="M153" s="13" t="s">
        <v>356</v>
      </c>
      <c r="N153" s="13" t="s">
        <v>122</v>
      </c>
      <c r="O153" s="11" t="s">
        <v>361</v>
      </c>
      <c r="P153" s="15" t="s">
        <v>133</v>
      </c>
    </row>
    <row r="154" spans="1:16" ht="13.5" thickBot="1" x14ac:dyDescent="0.25">
      <c r="A154" s="10" t="s">
        <v>138</v>
      </c>
      <c r="B154" s="62">
        <v>10</v>
      </c>
      <c r="C154" s="59">
        <v>3.5</v>
      </c>
      <c r="D154" s="60">
        <v>4.4000000000000004</v>
      </c>
      <c r="E154" s="60" t="s">
        <v>31</v>
      </c>
      <c r="F154" s="60">
        <v>53</v>
      </c>
      <c r="G154" s="60" t="s">
        <v>31</v>
      </c>
      <c r="H154" s="13" t="s">
        <v>51</v>
      </c>
      <c r="I154" s="13" t="s">
        <v>31</v>
      </c>
      <c r="J154" s="13" t="s">
        <v>31</v>
      </c>
      <c r="K154" s="13" t="s">
        <v>279</v>
      </c>
      <c r="L154" s="13" t="s">
        <v>36</v>
      </c>
      <c r="M154" s="13" t="s">
        <v>291</v>
      </c>
      <c r="N154" s="13" t="s">
        <v>56</v>
      </c>
      <c r="O154" s="11" t="s">
        <v>300</v>
      </c>
      <c r="P154" s="15" t="s">
        <v>132</v>
      </c>
    </row>
    <row r="155" spans="1:16" ht="13.5" thickBot="1" x14ac:dyDescent="0.25">
      <c r="A155" s="10" t="s">
        <v>6</v>
      </c>
      <c r="B155" s="62" t="s">
        <v>24</v>
      </c>
      <c r="C155" s="60">
        <v>0.1</v>
      </c>
      <c r="D155" s="60">
        <v>0.03</v>
      </c>
      <c r="E155" s="60">
        <v>8.91</v>
      </c>
      <c r="F155" s="60">
        <v>31.5</v>
      </c>
      <c r="G155" s="60" t="s">
        <v>31</v>
      </c>
      <c r="H155" s="13" t="s">
        <v>31</v>
      </c>
      <c r="I155" s="13" t="s">
        <v>31</v>
      </c>
      <c r="J155" s="13" t="s">
        <v>31</v>
      </c>
      <c r="K155" s="13" t="s">
        <v>315</v>
      </c>
      <c r="L155" s="13" t="s">
        <v>81</v>
      </c>
      <c r="M155" s="13" t="s">
        <v>78</v>
      </c>
      <c r="N155" s="13" t="s">
        <v>56</v>
      </c>
      <c r="O155" s="11" t="s">
        <v>126</v>
      </c>
      <c r="P155" s="15" t="s">
        <v>133</v>
      </c>
    </row>
    <row r="156" spans="1:16" ht="13.5" thickBot="1" x14ac:dyDescent="0.25">
      <c r="A156" s="10" t="s">
        <v>7</v>
      </c>
      <c r="B156" s="62" t="s">
        <v>22</v>
      </c>
      <c r="C156" s="59" t="s">
        <v>257</v>
      </c>
      <c r="D156" s="60" t="s">
        <v>117</v>
      </c>
      <c r="E156" s="60" t="s">
        <v>151</v>
      </c>
      <c r="F156" s="60" t="s">
        <v>265</v>
      </c>
      <c r="G156" s="60" t="s">
        <v>51</v>
      </c>
      <c r="H156" s="13" t="s">
        <v>31</v>
      </c>
      <c r="I156" s="13" t="s">
        <v>31</v>
      </c>
      <c r="J156" s="13" t="s">
        <v>31</v>
      </c>
      <c r="K156" s="13" t="s">
        <v>203</v>
      </c>
      <c r="L156" s="13" t="s">
        <v>45</v>
      </c>
      <c r="M156" s="13" t="s">
        <v>293</v>
      </c>
      <c r="N156" s="13" t="s">
        <v>118</v>
      </c>
      <c r="O156" s="16"/>
      <c r="P156" s="15" t="s">
        <v>132</v>
      </c>
    </row>
    <row r="157" spans="1:16" ht="13.5" thickBot="1" x14ac:dyDescent="0.25">
      <c r="A157" s="10" t="s">
        <v>8</v>
      </c>
      <c r="B157" s="62">
        <v>445</v>
      </c>
      <c r="C157" s="60">
        <f>C153+C154+C155+C156</f>
        <v>10.7</v>
      </c>
      <c r="D157" s="60">
        <f t="shared" ref="D157:N157" si="21">D153+D154+D155+D156</f>
        <v>9.3300000000000018</v>
      </c>
      <c r="E157" s="60">
        <f t="shared" si="21"/>
        <v>45.980000000000004</v>
      </c>
      <c r="F157" s="60">
        <f t="shared" si="21"/>
        <v>306.5</v>
      </c>
      <c r="G157" s="60">
        <f t="shared" si="21"/>
        <v>0.2</v>
      </c>
      <c r="H157" s="60">
        <f t="shared" si="21"/>
        <v>1</v>
      </c>
      <c r="I157" s="60">
        <f t="shared" si="21"/>
        <v>0</v>
      </c>
      <c r="J157" s="60">
        <f t="shared" si="21"/>
        <v>0.2</v>
      </c>
      <c r="K157" s="60">
        <f t="shared" si="21"/>
        <v>341.2</v>
      </c>
      <c r="L157" s="60">
        <f t="shared" si="21"/>
        <v>38.800000000000004</v>
      </c>
      <c r="M157" s="60">
        <f t="shared" si="21"/>
        <v>265.20000000000005</v>
      </c>
      <c r="N157" s="60">
        <f t="shared" si="21"/>
        <v>1.5</v>
      </c>
      <c r="O157" s="118"/>
      <c r="P157" s="119"/>
    </row>
    <row r="158" spans="1:16" ht="13.5" thickBot="1" x14ac:dyDescent="0.25">
      <c r="A158" s="104" t="s">
        <v>9</v>
      </c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6"/>
    </row>
    <row r="159" spans="1:16" ht="13.5" thickBot="1" x14ac:dyDescent="0.25">
      <c r="A159" s="58" t="s">
        <v>465</v>
      </c>
      <c r="B159" s="15">
        <v>180</v>
      </c>
      <c r="C159" s="61">
        <v>0.72</v>
      </c>
      <c r="D159" s="60">
        <v>0.18</v>
      </c>
      <c r="E159" s="60">
        <v>13.68</v>
      </c>
      <c r="F159" s="60" t="s">
        <v>266</v>
      </c>
      <c r="G159" s="60" t="s">
        <v>31</v>
      </c>
      <c r="H159" s="13" t="s">
        <v>73</v>
      </c>
      <c r="I159" s="14" t="s">
        <v>31</v>
      </c>
      <c r="J159" s="13" t="s">
        <v>31</v>
      </c>
      <c r="K159" s="13" t="s">
        <v>99</v>
      </c>
      <c r="L159" s="13" t="s">
        <v>286</v>
      </c>
      <c r="M159" s="13" t="s">
        <v>294</v>
      </c>
      <c r="N159" s="13" t="s">
        <v>47</v>
      </c>
      <c r="O159" s="57"/>
      <c r="P159" s="18" t="s">
        <v>132</v>
      </c>
    </row>
    <row r="160" spans="1:16" ht="13.5" thickBot="1" x14ac:dyDescent="0.25">
      <c r="A160" s="10" t="s">
        <v>8</v>
      </c>
      <c r="B160" s="15">
        <v>180</v>
      </c>
      <c r="C160" s="61">
        <v>0.72</v>
      </c>
      <c r="D160" s="60">
        <v>0.18</v>
      </c>
      <c r="E160" s="60">
        <v>13.68</v>
      </c>
      <c r="F160" s="60" t="s">
        <v>266</v>
      </c>
      <c r="G160" s="60" t="s">
        <v>31</v>
      </c>
      <c r="H160" s="13" t="s">
        <v>73</v>
      </c>
      <c r="I160" s="14" t="s">
        <v>31</v>
      </c>
      <c r="J160" s="13" t="s">
        <v>31</v>
      </c>
      <c r="K160" s="13" t="s">
        <v>99</v>
      </c>
      <c r="L160" s="13" t="s">
        <v>286</v>
      </c>
      <c r="M160" s="13" t="s">
        <v>294</v>
      </c>
      <c r="N160" s="13" t="s">
        <v>47</v>
      </c>
      <c r="O160" s="118"/>
      <c r="P160" s="119"/>
    </row>
    <row r="161" spans="1:16" ht="13.5" thickBot="1" x14ac:dyDescent="0.25">
      <c r="A161" s="104" t="s">
        <v>11</v>
      </c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6"/>
    </row>
    <row r="162" spans="1:16" ht="13.5" thickBot="1" x14ac:dyDescent="0.25">
      <c r="A162" s="58" t="s">
        <v>573</v>
      </c>
      <c r="B162" s="62">
        <v>60</v>
      </c>
      <c r="C162" s="60">
        <v>0.8</v>
      </c>
      <c r="D162" s="60">
        <v>4.4000000000000004</v>
      </c>
      <c r="E162" s="60">
        <v>5.0999999999999996</v>
      </c>
      <c r="F162" s="60">
        <v>63.6</v>
      </c>
      <c r="G162" s="60" t="s">
        <v>270</v>
      </c>
      <c r="H162" s="13" t="s">
        <v>271</v>
      </c>
      <c r="I162" s="13" t="s">
        <v>273</v>
      </c>
      <c r="J162" s="13" t="s">
        <v>276</v>
      </c>
      <c r="K162" s="13" t="s">
        <v>281</v>
      </c>
      <c r="L162" s="13" t="s">
        <v>281</v>
      </c>
      <c r="M162" s="13" t="s">
        <v>63</v>
      </c>
      <c r="N162" s="13" t="s">
        <v>38</v>
      </c>
      <c r="O162" s="11" t="s">
        <v>141</v>
      </c>
      <c r="P162" s="15" t="s">
        <v>132</v>
      </c>
    </row>
    <row r="163" spans="1:16" ht="13.5" thickBot="1" x14ac:dyDescent="0.25">
      <c r="A163" s="10" t="s">
        <v>344</v>
      </c>
      <c r="B163" s="11" t="s">
        <v>314</v>
      </c>
      <c r="C163" s="59">
        <v>3.8</v>
      </c>
      <c r="D163" s="60" t="s">
        <v>166</v>
      </c>
      <c r="E163" s="60" t="s">
        <v>59</v>
      </c>
      <c r="F163" s="60" t="s">
        <v>347</v>
      </c>
      <c r="G163" s="60" t="s">
        <v>51</v>
      </c>
      <c r="H163" s="13" t="s">
        <v>82</v>
      </c>
      <c r="I163" s="13" t="s">
        <v>56</v>
      </c>
      <c r="J163" s="15" t="s">
        <v>56</v>
      </c>
      <c r="K163" s="13" t="s">
        <v>350</v>
      </c>
      <c r="L163" s="13" t="s">
        <v>353</v>
      </c>
      <c r="M163" s="13" t="s">
        <v>357</v>
      </c>
      <c r="N163" s="13" t="s">
        <v>72</v>
      </c>
      <c r="O163" s="11" t="s">
        <v>362</v>
      </c>
      <c r="P163" s="15" t="s">
        <v>133</v>
      </c>
    </row>
    <row r="164" spans="1:16" ht="13.5" thickBot="1" x14ac:dyDescent="0.25">
      <c r="A164" s="58" t="s">
        <v>530</v>
      </c>
      <c r="B164" s="11">
        <v>80</v>
      </c>
      <c r="C164" s="59">
        <v>8.74</v>
      </c>
      <c r="D164" s="60">
        <v>12.3</v>
      </c>
      <c r="E164" s="60">
        <v>8.89</v>
      </c>
      <c r="F164" s="60">
        <v>183.4</v>
      </c>
      <c r="G164" s="60" t="s">
        <v>348</v>
      </c>
      <c r="H164" s="13" t="s">
        <v>321</v>
      </c>
      <c r="I164" s="13" t="s">
        <v>349</v>
      </c>
      <c r="J164" s="13" t="s">
        <v>79</v>
      </c>
      <c r="K164" s="13" t="s">
        <v>241</v>
      </c>
      <c r="L164" s="13" t="s">
        <v>354</v>
      </c>
      <c r="M164" s="13" t="s">
        <v>358</v>
      </c>
      <c r="N164" s="13" t="s">
        <v>43</v>
      </c>
      <c r="O164" s="11" t="s">
        <v>363</v>
      </c>
      <c r="P164" s="15" t="s">
        <v>132</v>
      </c>
    </row>
    <row r="165" spans="1:16" ht="13.5" thickBot="1" x14ac:dyDescent="0.25">
      <c r="A165" s="58" t="s">
        <v>462</v>
      </c>
      <c r="B165" s="62">
        <v>130</v>
      </c>
      <c r="C165" s="59">
        <v>2.7</v>
      </c>
      <c r="D165" s="60">
        <v>2.7</v>
      </c>
      <c r="E165" s="60">
        <v>28.3</v>
      </c>
      <c r="F165" s="60">
        <v>151</v>
      </c>
      <c r="G165" s="60" t="s">
        <v>498</v>
      </c>
      <c r="H165" s="60" t="s">
        <v>499</v>
      </c>
      <c r="I165" s="60" t="s">
        <v>500</v>
      </c>
      <c r="J165" s="60" t="s">
        <v>501</v>
      </c>
      <c r="K165" s="60" t="s">
        <v>502</v>
      </c>
      <c r="L165" s="60" t="s">
        <v>503</v>
      </c>
      <c r="M165" s="60" t="s">
        <v>504</v>
      </c>
      <c r="N165" s="60" t="s">
        <v>505</v>
      </c>
      <c r="O165" s="11" t="s">
        <v>506</v>
      </c>
      <c r="P165" s="62" t="s">
        <v>507</v>
      </c>
    </row>
    <row r="166" spans="1:16" ht="13.5" thickBot="1" x14ac:dyDescent="0.25">
      <c r="A166" s="67" t="s">
        <v>540</v>
      </c>
      <c r="B166" s="55">
        <v>30</v>
      </c>
      <c r="C166" s="55">
        <v>0.54</v>
      </c>
      <c r="D166" s="55">
        <v>1.07</v>
      </c>
      <c r="E166" s="55">
        <v>2.1</v>
      </c>
      <c r="F166" s="55">
        <v>24.2</v>
      </c>
      <c r="G166" s="55"/>
      <c r="H166" s="55"/>
      <c r="I166" s="55"/>
      <c r="J166" s="55"/>
      <c r="K166" s="55"/>
      <c r="L166" s="55"/>
      <c r="M166" s="55"/>
      <c r="N166" s="55"/>
      <c r="O166" s="55"/>
      <c r="P166" s="55"/>
    </row>
    <row r="167" spans="1:16" ht="13.5" thickBot="1" x14ac:dyDescent="0.25">
      <c r="A167" s="58" t="s">
        <v>492</v>
      </c>
      <c r="B167" s="62">
        <v>180</v>
      </c>
      <c r="C167" s="59">
        <v>0.18</v>
      </c>
      <c r="D167" s="60">
        <v>0.09</v>
      </c>
      <c r="E167" s="60">
        <v>15.5</v>
      </c>
      <c r="F167" s="60">
        <v>61.2</v>
      </c>
      <c r="G167" s="60" t="s">
        <v>31</v>
      </c>
      <c r="H167" s="13" t="s">
        <v>155</v>
      </c>
      <c r="I167" s="14" t="s">
        <v>31</v>
      </c>
      <c r="J167" s="15" t="s">
        <v>33</v>
      </c>
      <c r="K167" s="13" t="s">
        <v>167</v>
      </c>
      <c r="L167" s="13" t="s">
        <v>175</v>
      </c>
      <c r="M167" s="13" t="s">
        <v>182</v>
      </c>
      <c r="N167" s="13" t="s">
        <v>72</v>
      </c>
      <c r="O167" s="11" t="s">
        <v>190</v>
      </c>
      <c r="P167" s="15" t="s">
        <v>133</v>
      </c>
    </row>
    <row r="168" spans="1:16" ht="13.5" thickBot="1" x14ac:dyDescent="0.25">
      <c r="A168" s="10" t="s">
        <v>13</v>
      </c>
      <c r="B168" s="62" t="s">
        <v>25</v>
      </c>
      <c r="C168" s="61">
        <v>2.6</v>
      </c>
      <c r="D168" s="60" t="s">
        <v>47</v>
      </c>
      <c r="E168" s="60" t="s">
        <v>58</v>
      </c>
      <c r="F168" s="60" t="s">
        <v>67</v>
      </c>
      <c r="G168" s="60" t="s">
        <v>51</v>
      </c>
      <c r="H168" s="13" t="s">
        <v>31</v>
      </c>
      <c r="I168" s="14" t="s">
        <v>31</v>
      </c>
      <c r="J168" s="15" t="s">
        <v>80</v>
      </c>
      <c r="K168" s="13" t="s">
        <v>93</v>
      </c>
      <c r="L168" s="13" t="s">
        <v>95</v>
      </c>
      <c r="M168" s="13" t="s">
        <v>113</v>
      </c>
      <c r="N168" s="13" t="s">
        <v>120</v>
      </c>
      <c r="O168" s="16"/>
      <c r="P168" s="15" t="s">
        <v>132</v>
      </c>
    </row>
    <row r="169" spans="1:16" ht="13.5" thickBot="1" x14ac:dyDescent="0.25">
      <c r="A169" s="23" t="s">
        <v>8</v>
      </c>
      <c r="B169" s="72">
        <v>690</v>
      </c>
      <c r="C169" s="73">
        <f>C162+C163+C164+C165+C167+C168</f>
        <v>18.82</v>
      </c>
      <c r="D169" s="73">
        <f t="shared" ref="D169:N169" si="22">D162+D163+D164+D165+D167+D168</f>
        <v>23.189999999999998</v>
      </c>
      <c r="E169" s="73">
        <f t="shared" si="22"/>
        <v>95.39</v>
      </c>
      <c r="F169" s="73">
        <f t="shared" si="22"/>
        <v>668.00000000000011</v>
      </c>
      <c r="G169" s="73">
        <f t="shared" si="22"/>
        <v>0.39</v>
      </c>
      <c r="H169" s="73">
        <f t="shared" si="22"/>
        <v>26.4</v>
      </c>
      <c r="I169" s="73">
        <f t="shared" si="22"/>
        <v>0.55000000000000004</v>
      </c>
      <c r="J169" s="73">
        <f t="shared" si="22"/>
        <v>6.16</v>
      </c>
      <c r="K169" s="73">
        <f t="shared" si="22"/>
        <v>165.7</v>
      </c>
      <c r="L169" s="73">
        <f t="shared" si="22"/>
        <v>88.6</v>
      </c>
      <c r="M169" s="73">
        <f t="shared" si="22"/>
        <v>276.8</v>
      </c>
      <c r="N169" s="73">
        <f t="shared" si="22"/>
        <v>5.34</v>
      </c>
      <c r="O169" s="118"/>
      <c r="P169" s="119"/>
    </row>
    <row r="170" spans="1:16" ht="13.5" thickBot="1" x14ac:dyDescent="0.25">
      <c r="A170" s="130" t="s">
        <v>312</v>
      </c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2"/>
    </row>
    <row r="171" spans="1:16" ht="13.5" thickBot="1" x14ac:dyDescent="0.25">
      <c r="A171" s="10" t="s">
        <v>345</v>
      </c>
      <c r="B171" s="62">
        <v>60</v>
      </c>
      <c r="C171" s="59">
        <v>6.5</v>
      </c>
      <c r="D171" s="60">
        <v>3.7</v>
      </c>
      <c r="E171" s="60">
        <v>20.399999999999999</v>
      </c>
      <c r="F171" s="60">
        <v>140.5</v>
      </c>
      <c r="G171" s="13" t="s">
        <v>51</v>
      </c>
      <c r="H171" s="13" t="s">
        <v>31</v>
      </c>
      <c r="I171" s="14" t="s">
        <v>31</v>
      </c>
      <c r="J171" s="15" t="s">
        <v>56</v>
      </c>
      <c r="K171" s="13" t="s">
        <v>351</v>
      </c>
      <c r="L171" s="13" t="s">
        <v>355</v>
      </c>
      <c r="M171" s="13" t="s">
        <v>359</v>
      </c>
      <c r="N171" s="13" t="s">
        <v>70</v>
      </c>
      <c r="O171" s="15" t="s">
        <v>124</v>
      </c>
      <c r="P171" s="11" t="s">
        <v>124</v>
      </c>
    </row>
    <row r="172" spans="1:16" ht="13.5" thickBot="1" x14ac:dyDescent="0.25">
      <c r="A172" s="58" t="s">
        <v>488</v>
      </c>
      <c r="B172" s="62" t="s">
        <v>24</v>
      </c>
      <c r="C172" s="60">
        <v>5.31</v>
      </c>
      <c r="D172" s="60">
        <v>6.12</v>
      </c>
      <c r="E172" s="60">
        <v>8.91</v>
      </c>
      <c r="F172" s="60">
        <v>110.7</v>
      </c>
      <c r="G172" s="13" t="s">
        <v>51</v>
      </c>
      <c r="H172" s="13" t="s">
        <v>80</v>
      </c>
      <c r="I172" s="14" t="s">
        <v>31</v>
      </c>
      <c r="J172" s="13" t="s">
        <v>31</v>
      </c>
      <c r="K172" s="13" t="s">
        <v>88</v>
      </c>
      <c r="L172" s="13" t="s">
        <v>232</v>
      </c>
      <c r="M172" s="13" t="s">
        <v>360</v>
      </c>
      <c r="N172" s="13" t="s">
        <v>56</v>
      </c>
      <c r="O172" s="11" t="s">
        <v>364</v>
      </c>
      <c r="P172" s="15" t="s">
        <v>133</v>
      </c>
    </row>
    <row r="173" spans="1:16" ht="13.5" thickBot="1" x14ac:dyDescent="0.25">
      <c r="A173" s="10" t="s">
        <v>8</v>
      </c>
      <c r="B173" s="62">
        <v>240</v>
      </c>
      <c r="C173" s="60">
        <f>C171+C172</f>
        <v>11.809999999999999</v>
      </c>
      <c r="D173" s="60">
        <f t="shared" ref="D173:N173" si="23">D171+D172</f>
        <v>9.82</v>
      </c>
      <c r="E173" s="60">
        <f t="shared" si="23"/>
        <v>29.31</v>
      </c>
      <c r="F173" s="60">
        <f t="shared" si="23"/>
        <v>251.2</v>
      </c>
      <c r="G173" s="60">
        <f t="shared" si="23"/>
        <v>0.2</v>
      </c>
      <c r="H173" s="60">
        <f t="shared" si="23"/>
        <v>0.9</v>
      </c>
      <c r="I173" s="60">
        <f t="shared" si="23"/>
        <v>0</v>
      </c>
      <c r="J173" s="60">
        <f t="shared" si="23"/>
        <v>0.2</v>
      </c>
      <c r="K173" s="60">
        <f t="shared" si="23"/>
        <v>234.3</v>
      </c>
      <c r="L173" s="60">
        <f t="shared" si="23"/>
        <v>32.4</v>
      </c>
      <c r="M173" s="60">
        <f t="shared" si="23"/>
        <v>223.3</v>
      </c>
      <c r="N173" s="60">
        <f t="shared" si="23"/>
        <v>0.89999999999999991</v>
      </c>
      <c r="O173" s="120"/>
      <c r="P173" s="121"/>
    </row>
    <row r="174" spans="1:16" ht="13.5" thickBot="1" x14ac:dyDescent="0.25">
      <c r="A174" s="113" t="s">
        <v>16</v>
      </c>
      <c r="B174" s="114"/>
      <c r="C174" s="60">
        <f>C157+C160+C169+C173</f>
        <v>42.05</v>
      </c>
      <c r="D174" s="60">
        <f t="shared" ref="D174:N174" si="24">D157+D160+D169+D173</f>
        <v>42.52</v>
      </c>
      <c r="E174" s="60">
        <f t="shared" si="24"/>
        <v>184.36</v>
      </c>
      <c r="F174" s="60">
        <f t="shared" si="24"/>
        <v>1292.9000000000001</v>
      </c>
      <c r="G174" s="60">
        <f t="shared" si="24"/>
        <v>0.79</v>
      </c>
      <c r="H174" s="60">
        <f t="shared" si="24"/>
        <v>35.299999999999997</v>
      </c>
      <c r="I174" s="60">
        <f t="shared" si="24"/>
        <v>0.55000000000000004</v>
      </c>
      <c r="J174" s="60">
        <f t="shared" si="24"/>
        <v>6.5600000000000005</v>
      </c>
      <c r="K174" s="60">
        <f t="shared" si="24"/>
        <v>746.8</v>
      </c>
      <c r="L174" s="60">
        <f t="shared" si="24"/>
        <v>189.20000000000002</v>
      </c>
      <c r="M174" s="60">
        <f t="shared" si="24"/>
        <v>784.90000000000009</v>
      </c>
      <c r="N174" s="60">
        <f t="shared" si="24"/>
        <v>8.14</v>
      </c>
      <c r="O174" s="122"/>
      <c r="P174" s="123"/>
    </row>
    <row r="176" spans="1:16" x14ac:dyDescent="0.2">
      <c r="A176" s="1" t="s">
        <v>365</v>
      </c>
    </row>
    <row r="178" spans="1:16" ht="14.25" x14ac:dyDescent="0.2">
      <c r="A178" s="2" t="s">
        <v>366</v>
      </c>
    </row>
    <row r="180" spans="1:16" x14ac:dyDescent="0.2">
      <c r="A180" s="90" t="s">
        <v>135</v>
      </c>
      <c r="B180" s="92" t="s">
        <v>17</v>
      </c>
      <c r="C180" s="94" t="s">
        <v>27</v>
      </c>
      <c r="D180" s="95"/>
      <c r="E180" s="96"/>
      <c r="F180" s="97" t="s">
        <v>61</v>
      </c>
      <c r="G180" s="94" t="s">
        <v>68</v>
      </c>
      <c r="H180" s="95"/>
      <c r="I180" s="95"/>
      <c r="J180" s="96"/>
      <c r="K180" s="99" t="s">
        <v>83</v>
      </c>
      <c r="L180" s="100"/>
      <c r="M180" s="100"/>
      <c r="N180" s="101"/>
      <c r="O180" s="92" t="s">
        <v>186</v>
      </c>
      <c r="P180" s="92" t="s">
        <v>131</v>
      </c>
    </row>
    <row r="181" spans="1:16" x14ac:dyDescent="0.2">
      <c r="A181" s="91"/>
      <c r="B181" s="93"/>
      <c r="C181" s="3" t="s">
        <v>28</v>
      </c>
      <c r="D181" s="3" t="s">
        <v>40</v>
      </c>
      <c r="E181" s="8" t="s">
        <v>50</v>
      </c>
      <c r="F181" s="98"/>
      <c r="G181" s="3" t="s">
        <v>69</v>
      </c>
      <c r="H181" s="3" t="s">
        <v>71</v>
      </c>
      <c r="I181" s="3" t="s">
        <v>157</v>
      </c>
      <c r="J181" s="3" t="s">
        <v>77</v>
      </c>
      <c r="K181" s="3" t="s">
        <v>84</v>
      </c>
      <c r="L181" s="8" t="s">
        <v>97</v>
      </c>
      <c r="M181" s="3" t="s">
        <v>106</v>
      </c>
      <c r="N181" s="9" t="s">
        <v>116</v>
      </c>
      <c r="O181" s="93"/>
      <c r="P181" s="93"/>
    </row>
    <row r="182" spans="1:16" ht="13.5" thickBot="1" x14ac:dyDescent="0.25">
      <c r="A182" s="104" t="s">
        <v>4</v>
      </c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6"/>
    </row>
    <row r="183" spans="1:16" ht="13.5" thickBot="1" x14ac:dyDescent="0.25">
      <c r="A183" s="10" t="s">
        <v>367</v>
      </c>
      <c r="B183" s="74" t="s">
        <v>464</v>
      </c>
      <c r="C183" s="60" t="s">
        <v>369</v>
      </c>
      <c r="D183" s="60" t="s">
        <v>321</v>
      </c>
      <c r="E183" s="60" t="s">
        <v>370</v>
      </c>
      <c r="F183" s="60" t="s">
        <v>371</v>
      </c>
      <c r="G183" s="13" t="s">
        <v>348</v>
      </c>
      <c r="H183" s="13" t="s">
        <v>373</v>
      </c>
      <c r="I183" s="13" t="s">
        <v>348</v>
      </c>
      <c r="J183" s="15" t="s">
        <v>80</v>
      </c>
      <c r="K183" s="13" t="s">
        <v>375</v>
      </c>
      <c r="L183" s="13" t="s">
        <v>380</v>
      </c>
      <c r="M183" s="13" t="s">
        <v>384</v>
      </c>
      <c r="N183" s="13" t="s">
        <v>373</v>
      </c>
      <c r="O183" s="11" t="s">
        <v>390</v>
      </c>
      <c r="P183" s="15" t="s">
        <v>132</v>
      </c>
    </row>
    <row r="184" spans="1:16" ht="13.5" thickBot="1" x14ac:dyDescent="0.25">
      <c r="A184" s="10" t="s">
        <v>15</v>
      </c>
      <c r="B184" s="62">
        <v>180</v>
      </c>
      <c r="C184" s="59">
        <v>3.3</v>
      </c>
      <c r="D184" s="60">
        <v>2.25</v>
      </c>
      <c r="E184" s="60">
        <v>12.3</v>
      </c>
      <c r="F184" s="60">
        <v>79.2</v>
      </c>
      <c r="G184" s="13" t="s">
        <v>31</v>
      </c>
      <c r="H184" s="13" t="s">
        <v>118</v>
      </c>
      <c r="I184" s="13" t="s">
        <v>31</v>
      </c>
      <c r="J184" s="13" t="s">
        <v>31</v>
      </c>
      <c r="K184" s="13" t="s">
        <v>376</v>
      </c>
      <c r="L184" s="13" t="s">
        <v>334</v>
      </c>
      <c r="M184" s="13" t="s">
        <v>385</v>
      </c>
      <c r="N184" s="13" t="s">
        <v>118</v>
      </c>
      <c r="O184" s="11" t="s">
        <v>391</v>
      </c>
      <c r="P184" s="15" t="s">
        <v>133</v>
      </c>
    </row>
    <row r="185" spans="1:16" ht="13.5" thickBot="1" x14ac:dyDescent="0.25">
      <c r="A185" s="10" t="s">
        <v>196</v>
      </c>
      <c r="B185" s="74" t="s">
        <v>470</v>
      </c>
      <c r="C185" s="60">
        <v>1.76</v>
      </c>
      <c r="D185" s="60">
        <v>13.44</v>
      </c>
      <c r="E185" s="60">
        <v>12</v>
      </c>
      <c r="F185" s="60">
        <v>176</v>
      </c>
      <c r="G185" s="13" t="s">
        <v>322</v>
      </c>
      <c r="H185" s="13" t="s">
        <v>31</v>
      </c>
      <c r="I185" s="13" t="s">
        <v>152</v>
      </c>
      <c r="J185" s="13" t="s">
        <v>320</v>
      </c>
      <c r="K185" s="13" t="s">
        <v>144</v>
      </c>
      <c r="L185" s="13" t="s">
        <v>381</v>
      </c>
      <c r="M185" s="13" t="s">
        <v>336</v>
      </c>
      <c r="N185" s="13" t="s">
        <v>215</v>
      </c>
      <c r="O185" s="11" t="s">
        <v>43</v>
      </c>
      <c r="P185" s="15" t="s">
        <v>132</v>
      </c>
    </row>
    <row r="186" spans="1:16" ht="13.5" thickBot="1" x14ac:dyDescent="0.25">
      <c r="A186" s="10" t="s">
        <v>8</v>
      </c>
      <c r="B186" s="62">
        <v>427</v>
      </c>
      <c r="C186" s="59">
        <f>C183+C184+C185</f>
        <v>10.74</v>
      </c>
      <c r="D186" s="59">
        <f t="shared" ref="D186:N186" si="25">D183+D184+D185</f>
        <v>23.689999999999998</v>
      </c>
      <c r="E186" s="59">
        <f t="shared" si="25"/>
        <v>62.61</v>
      </c>
      <c r="F186" s="59">
        <f t="shared" si="25"/>
        <v>504.17</v>
      </c>
      <c r="G186" s="59">
        <f t="shared" si="25"/>
        <v>0.08</v>
      </c>
      <c r="H186" s="59">
        <f t="shared" si="25"/>
        <v>1.79</v>
      </c>
      <c r="I186" s="59">
        <f t="shared" si="25"/>
        <v>0.16</v>
      </c>
      <c r="J186" s="59">
        <f t="shared" si="25"/>
        <v>1.54</v>
      </c>
      <c r="K186" s="59">
        <f t="shared" si="25"/>
        <v>227.85</v>
      </c>
      <c r="L186" s="59">
        <f t="shared" si="25"/>
        <v>56.63</v>
      </c>
      <c r="M186" s="59">
        <f t="shared" si="25"/>
        <v>246.83999999999997</v>
      </c>
      <c r="N186" s="59">
        <f t="shared" si="25"/>
        <v>2.11</v>
      </c>
      <c r="O186" s="118"/>
      <c r="P186" s="119"/>
    </row>
    <row r="187" spans="1:16" ht="13.5" thickBot="1" x14ac:dyDescent="0.25">
      <c r="A187" s="104" t="s">
        <v>9</v>
      </c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6"/>
    </row>
    <row r="188" spans="1:16" x14ac:dyDescent="0.2">
      <c r="A188" s="10" t="s">
        <v>10</v>
      </c>
      <c r="B188" s="15">
        <v>100</v>
      </c>
      <c r="C188" s="12" t="s">
        <v>33</v>
      </c>
      <c r="D188" s="13" t="s">
        <v>33</v>
      </c>
      <c r="E188" s="13" t="s">
        <v>52</v>
      </c>
      <c r="F188" s="13" t="s">
        <v>65</v>
      </c>
      <c r="G188" s="13" t="s">
        <v>31</v>
      </c>
      <c r="H188" s="13" t="s">
        <v>73</v>
      </c>
      <c r="I188" s="14" t="s">
        <v>31</v>
      </c>
      <c r="J188" s="15" t="s">
        <v>47</v>
      </c>
      <c r="K188" s="13" t="s">
        <v>89</v>
      </c>
      <c r="L188" s="13" t="s">
        <v>99</v>
      </c>
      <c r="M188" s="13" t="s">
        <v>110</v>
      </c>
      <c r="N188" s="13" t="s">
        <v>117</v>
      </c>
      <c r="O188" s="31" t="s">
        <v>124</v>
      </c>
      <c r="P188" s="26" t="s">
        <v>124</v>
      </c>
    </row>
    <row r="189" spans="1:16" x14ac:dyDescent="0.2">
      <c r="A189" s="10" t="s">
        <v>8</v>
      </c>
      <c r="B189" s="15">
        <v>100</v>
      </c>
      <c r="C189" s="12" t="s">
        <v>33</v>
      </c>
      <c r="D189" s="13" t="s">
        <v>33</v>
      </c>
      <c r="E189" s="13" t="s">
        <v>52</v>
      </c>
      <c r="F189" s="13" t="s">
        <v>65</v>
      </c>
      <c r="G189" s="13" t="s">
        <v>31</v>
      </c>
      <c r="H189" s="13" t="s">
        <v>73</v>
      </c>
      <c r="I189" s="13" t="s">
        <v>31</v>
      </c>
      <c r="J189" s="15" t="s">
        <v>47</v>
      </c>
      <c r="K189" s="13" t="s">
        <v>89</v>
      </c>
      <c r="L189" s="13" t="s">
        <v>99</v>
      </c>
      <c r="M189" s="13" t="s">
        <v>110</v>
      </c>
      <c r="N189" s="13" t="s">
        <v>117</v>
      </c>
      <c r="O189" s="118"/>
      <c r="P189" s="119"/>
    </row>
    <row r="190" spans="1:16" ht="13.5" thickBot="1" x14ac:dyDescent="0.25">
      <c r="A190" s="109" t="s">
        <v>11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1"/>
    </row>
    <row r="191" spans="1:16" ht="13.5" thickBot="1" x14ac:dyDescent="0.25">
      <c r="A191" s="58" t="s">
        <v>566</v>
      </c>
      <c r="B191" s="62">
        <v>60</v>
      </c>
      <c r="C191" s="61">
        <v>0.9</v>
      </c>
      <c r="D191" s="60">
        <v>2.7</v>
      </c>
      <c r="E191" s="60">
        <v>6.6</v>
      </c>
      <c r="F191" s="60">
        <v>54</v>
      </c>
      <c r="G191" s="60" t="s">
        <v>51</v>
      </c>
      <c r="H191" s="60" t="s">
        <v>74</v>
      </c>
      <c r="I191" s="61" t="s">
        <v>31</v>
      </c>
      <c r="J191" s="60" t="s">
        <v>43</v>
      </c>
      <c r="K191" s="60" t="s">
        <v>55</v>
      </c>
      <c r="L191" s="60" t="s">
        <v>89</v>
      </c>
      <c r="M191" s="60" t="s">
        <v>111</v>
      </c>
      <c r="N191" s="60" t="s">
        <v>118</v>
      </c>
      <c r="O191" s="63"/>
      <c r="P191" s="62" t="s">
        <v>133</v>
      </c>
    </row>
    <row r="192" spans="1:16" ht="13.5" thickBot="1" x14ac:dyDescent="0.25">
      <c r="A192" s="58" t="s">
        <v>533</v>
      </c>
      <c r="B192" s="62">
        <v>200</v>
      </c>
      <c r="C192" s="59">
        <v>3.3</v>
      </c>
      <c r="D192" s="60">
        <v>5.9</v>
      </c>
      <c r="E192" s="60">
        <v>16.899999999999999</v>
      </c>
      <c r="F192" s="60">
        <v>134.5</v>
      </c>
      <c r="G192" s="60" t="s">
        <v>31</v>
      </c>
      <c r="H192" s="13" t="s">
        <v>47</v>
      </c>
      <c r="I192" s="14" t="s">
        <v>31</v>
      </c>
      <c r="J192" s="15" t="s">
        <v>42</v>
      </c>
      <c r="K192" s="13" t="s">
        <v>377</v>
      </c>
      <c r="L192" s="13" t="s">
        <v>382</v>
      </c>
      <c r="M192" s="13" t="s">
        <v>386</v>
      </c>
      <c r="N192" s="13" t="s">
        <v>118</v>
      </c>
      <c r="O192" s="11" t="s">
        <v>392</v>
      </c>
      <c r="P192" s="15" t="s">
        <v>133</v>
      </c>
    </row>
    <row r="193" spans="1:16" ht="13.5" thickBot="1" x14ac:dyDescent="0.25">
      <c r="A193" s="10" t="s">
        <v>368</v>
      </c>
      <c r="B193" s="62">
        <v>70</v>
      </c>
      <c r="C193" s="60">
        <v>9.1999999999999993</v>
      </c>
      <c r="D193" s="60">
        <v>9.8000000000000007</v>
      </c>
      <c r="E193" s="60">
        <v>0.53</v>
      </c>
      <c r="F193" s="60">
        <v>127</v>
      </c>
      <c r="G193" s="60" t="s">
        <v>322</v>
      </c>
      <c r="H193" s="13" t="s">
        <v>31</v>
      </c>
      <c r="I193" s="13" t="s">
        <v>158</v>
      </c>
      <c r="J193" s="13" t="s">
        <v>120</v>
      </c>
      <c r="K193" s="13" t="s">
        <v>101</v>
      </c>
      <c r="L193" s="13" t="s">
        <v>281</v>
      </c>
      <c r="M193" s="13" t="s">
        <v>387</v>
      </c>
      <c r="N193" s="13" t="s">
        <v>339</v>
      </c>
      <c r="O193" s="11" t="s">
        <v>393</v>
      </c>
      <c r="P193" s="15" t="s">
        <v>132</v>
      </c>
    </row>
    <row r="194" spans="1:16" ht="13.5" thickBot="1" x14ac:dyDescent="0.25">
      <c r="A194" s="58" t="s">
        <v>482</v>
      </c>
      <c r="B194" s="62">
        <v>130</v>
      </c>
      <c r="C194" s="60">
        <v>4.07</v>
      </c>
      <c r="D194" s="60">
        <v>3.12</v>
      </c>
      <c r="E194" s="60">
        <v>25</v>
      </c>
      <c r="F194" s="60">
        <v>147.69999999999999</v>
      </c>
      <c r="G194" s="60" t="s">
        <v>498</v>
      </c>
      <c r="H194" s="13" t="s">
        <v>500</v>
      </c>
      <c r="I194" s="14" t="s">
        <v>500</v>
      </c>
      <c r="J194" s="13" t="s">
        <v>534</v>
      </c>
      <c r="K194" s="13" t="s">
        <v>535</v>
      </c>
      <c r="L194" s="13" t="s">
        <v>536</v>
      </c>
      <c r="M194" s="13" t="s">
        <v>537</v>
      </c>
      <c r="N194" s="13" t="s">
        <v>538</v>
      </c>
      <c r="O194" s="11" t="s">
        <v>539</v>
      </c>
      <c r="P194" s="15" t="s">
        <v>515</v>
      </c>
    </row>
    <row r="195" spans="1:16" ht="13.5" thickBot="1" x14ac:dyDescent="0.25">
      <c r="A195" s="58" t="s">
        <v>483</v>
      </c>
      <c r="B195" s="62" t="s">
        <v>24</v>
      </c>
      <c r="C195" s="59">
        <v>0.63</v>
      </c>
      <c r="D195" s="60" t="s">
        <v>31</v>
      </c>
      <c r="E195" s="60">
        <v>18.63</v>
      </c>
      <c r="F195" s="60">
        <v>77.599999999999994</v>
      </c>
      <c r="G195" s="60" t="s">
        <v>31</v>
      </c>
      <c r="H195" s="13" t="s">
        <v>56</v>
      </c>
      <c r="I195" s="13" t="s">
        <v>51</v>
      </c>
      <c r="J195" s="13" t="s">
        <v>31</v>
      </c>
      <c r="K195" s="13" t="s">
        <v>378</v>
      </c>
      <c r="L195" s="13" t="s">
        <v>261</v>
      </c>
      <c r="M195" s="13" t="s">
        <v>388</v>
      </c>
      <c r="N195" s="13" t="s">
        <v>47</v>
      </c>
      <c r="O195" s="11" t="s">
        <v>394</v>
      </c>
      <c r="P195" s="15" t="s">
        <v>132</v>
      </c>
    </row>
    <row r="196" spans="1:16" ht="13.5" thickBot="1" x14ac:dyDescent="0.25">
      <c r="A196" s="10" t="s">
        <v>13</v>
      </c>
      <c r="B196" s="62" t="s">
        <v>25</v>
      </c>
      <c r="C196" s="59" t="s">
        <v>32</v>
      </c>
      <c r="D196" s="60" t="s">
        <v>47</v>
      </c>
      <c r="E196" s="60" t="s">
        <v>58</v>
      </c>
      <c r="F196" s="60" t="s">
        <v>67</v>
      </c>
      <c r="G196" s="60" t="s">
        <v>51</v>
      </c>
      <c r="H196" s="13" t="s">
        <v>31</v>
      </c>
      <c r="I196" s="14" t="s">
        <v>31</v>
      </c>
      <c r="J196" s="15" t="s">
        <v>80</v>
      </c>
      <c r="K196" s="13" t="s">
        <v>93</v>
      </c>
      <c r="L196" s="13" t="s">
        <v>95</v>
      </c>
      <c r="M196" s="13" t="s">
        <v>113</v>
      </c>
      <c r="N196" s="13" t="s">
        <v>120</v>
      </c>
      <c r="O196" s="16"/>
      <c r="P196" s="15" t="s">
        <v>132</v>
      </c>
    </row>
    <row r="197" spans="1:16" ht="13.5" thickBot="1" x14ac:dyDescent="0.25">
      <c r="A197" s="10" t="s">
        <v>8</v>
      </c>
      <c r="B197" s="62">
        <v>700</v>
      </c>
      <c r="C197" s="60">
        <f t="shared" ref="C197:N197" si="26">C191+C192+C193+C194+C195+C196</f>
        <v>20.7</v>
      </c>
      <c r="D197" s="60">
        <f t="shared" si="26"/>
        <v>21.92</v>
      </c>
      <c r="E197" s="60">
        <f t="shared" si="26"/>
        <v>84.66</v>
      </c>
      <c r="F197" s="60">
        <f t="shared" si="26"/>
        <v>622.4</v>
      </c>
      <c r="G197" s="60">
        <f t="shared" si="26"/>
        <v>0.33</v>
      </c>
      <c r="H197" s="60">
        <f t="shared" si="26"/>
        <v>5.2</v>
      </c>
      <c r="I197" s="60">
        <f t="shared" si="26"/>
        <v>0.11</v>
      </c>
      <c r="J197" s="60">
        <f t="shared" si="26"/>
        <v>7.0000000000000009</v>
      </c>
      <c r="K197" s="60">
        <f t="shared" si="26"/>
        <v>44827.19999999999</v>
      </c>
      <c r="L197" s="60">
        <f t="shared" si="26"/>
        <v>60.699999999999996</v>
      </c>
      <c r="M197" s="60">
        <f t="shared" si="26"/>
        <v>259.8</v>
      </c>
      <c r="N197" s="60">
        <f t="shared" si="26"/>
        <v>5.9</v>
      </c>
      <c r="O197" s="118"/>
      <c r="P197" s="119"/>
    </row>
    <row r="198" spans="1:16" ht="13.5" thickBot="1" x14ac:dyDescent="0.25">
      <c r="A198" s="104" t="s">
        <v>14</v>
      </c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6"/>
    </row>
    <row r="199" spans="1:16" ht="13.5" thickBot="1" x14ac:dyDescent="0.25">
      <c r="A199" s="58" t="s">
        <v>577</v>
      </c>
      <c r="B199" s="62">
        <v>60</v>
      </c>
      <c r="C199" s="59">
        <v>4.8</v>
      </c>
      <c r="D199" s="60">
        <v>3.12</v>
      </c>
      <c r="E199" s="60">
        <v>32.4</v>
      </c>
      <c r="F199" s="60">
        <v>178.8</v>
      </c>
      <c r="G199" s="60" t="s">
        <v>51</v>
      </c>
      <c r="H199" s="13" t="s">
        <v>56</v>
      </c>
      <c r="I199" s="13" t="s">
        <v>31</v>
      </c>
      <c r="J199" s="13" t="s">
        <v>117</v>
      </c>
      <c r="K199" s="13" t="s">
        <v>379</v>
      </c>
      <c r="L199" s="13" t="s">
        <v>49</v>
      </c>
      <c r="M199" s="13" t="s">
        <v>389</v>
      </c>
      <c r="N199" s="13" t="s">
        <v>70</v>
      </c>
      <c r="O199" s="11" t="s">
        <v>124</v>
      </c>
      <c r="P199" s="11" t="s">
        <v>124</v>
      </c>
    </row>
    <row r="200" spans="1:16" ht="13.5" thickBot="1" x14ac:dyDescent="0.25">
      <c r="A200" s="58" t="s">
        <v>567</v>
      </c>
      <c r="B200" s="62" t="s">
        <v>24</v>
      </c>
      <c r="C200" s="60">
        <v>5.2</v>
      </c>
      <c r="D200" s="60">
        <v>5.76</v>
      </c>
      <c r="E200" s="60">
        <v>7.2</v>
      </c>
      <c r="F200" s="60">
        <v>106.2</v>
      </c>
      <c r="G200" s="60" t="s">
        <v>31</v>
      </c>
      <c r="H200" s="13" t="s">
        <v>31</v>
      </c>
      <c r="I200" s="14" t="s">
        <v>31</v>
      </c>
      <c r="J200" s="13" t="s">
        <v>31</v>
      </c>
      <c r="K200" s="13" t="s">
        <v>328</v>
      </c>
      <c r="L200" s="13" t="s">
        <v>383</v>
      </c>
      <c r="M200" s="13" t="s">
        <v>231</v>
      </c>
      <c r="N200" s="13" t="s">
        <v>31</v>
      </c>
      <c r="O200" s="11" t="s">
        <v>341</v>
      </c>
      <c r="P200" s="15" t="s">
        <v>132</v>
      </c>
    </row>
    <row r="201" spans="1:16" ht="13.5" thickBot="1" x14ac:dyDescent="0.25">
      <c r="A201" s="10" t="s">
        <v>8</v>
      </c>
      <c r="B201" s="62">
        <v>240</v>
      </c>
      <c r="C201" s="59">
        <f>C199+C200</f>
        <v>10</v>
      </c>
      <c r="D201" s="59">
        <f t="shared" ref="D201:N201" si="27">D199+D200</f>
        <v>8.879999999999999</v>
      </c>
      <c r="E201" s="59">
        <f t="shared" si="27"/>
        <v>39.6</v>
      </c>
      <c r="F201" s="59">
        <f t="shared" si="27"/>
        <v>285</v>
      </c>
      <c r="G201" s="59">
        <f t="shared" si="27"/>
        <v>0.1</v>
      </c>
      <c r="H201" s="59">
        <f t="shared" si="27"/>
        <v>0.2</v>
      </c>
      <c r="I201" s="59">
        <f t="shared" si="27"/>
        <v>0</v>
      </c>
      <c r="J201" s="59">
        <f t="shared" si="27"/>
        <v>1.5</v>
      </c>
      <c r="K201" s="59">
        <f t="shared" si="27"/>
        <v>68.8</v>
      </c>
      <c r="L201" s="59">
        <f t="shared" si="27"/>
        <v>44758.3</v>
      </c>
      <c r="M201" s="59">
        <f t="shared" si="27"/>
        <v>99.2</v>
      </c>
      <c r="N201" s="59">
        <f t="shared" si="27"/>
        <v>0.7</v>
      </c>
      <c r="O201" s="19"/>
      <c r="P201" s="20"/>
    </row>
    <row r="202" spans="1:16" ht="13.5" thickBot="1" x14ac:dyDescent="0.25">
      <c r="A202" s="113" t="s">
        <v>16</v>
      </c>
      <c r="B202" s="114"/>
      <c r="C202" s="61">
        <f t="shared" ref="C202:N202" si="28">C186+C189+C197+C201</f>
        <v>41.74</v>
      </c>
      <c r="D202" s="61">
        <f t="shared" si="28"/>
        <v>54.789999999999992</v>
      </c>
      <c r="E202" s="61">
        <f t="shared" si="28"/>
        <v>193.77</v>
      </c>
      <c r="F202" s="61">
        <f t="shared" si="28"/>
        <v>1444.47</v>
      </c>
      <c r="G202" s="61">
        <f t="shared" si="28"/>
        <v>0.51</v>
      </c>
      <c r="H202" s="61">
        <f t="shared" si="28"/>
        <v>14.189999999999998</v>
      </c>
      <c r="I202" s="61">
        <f t="shared" si="28"/>
        <v>0.27</v>
      </c>
      <c r="J202" s="61">
        <f t="shared" si="28"/>
        <v>10.440000000000001</v>
      </c>
      <c r="K202" s="61">
        <f t="shared" si="28"/>
        <v>45135.049999999996</v>
      </c>
      <c r="L202" s="61">
        <f t="shared" si="28"/>
        <v>44881.23</v>
      </c>
      <c r="M202" s="61">
        <f t="shared" si="28"/>
        <v>613.54</v>
      </c>
      <c r="N202" s="61">
        <f t="shared" si="28"/>
        <v>10.209999999999999</v>
      </c>
      <c r="O202" s="21"/>
      <c r="P202" s="22"/>
    </row>
    <row r="204" spans="1:16" x14ac:dyDescent="0.2">
      <c r="A204" s="1" t="s">
        <v>395</v>
      </c>
    </row>
    <row r="206" spans="1:16" ht="14.25" x14ac:dyDescent="0.2">
      <c r="A206" s="2" t="s">
        <v>396</v>
      </c>
    </row>
    <row r="208" spans="1:16" x14ac:dyDescent="0.2">
      <c r="A208" s="90" t="s">
        <v>135</v>
      </c>
      <c r="B208" s="92" t="s">
        <v>17</v>
      </c>
      <c r="C208" s="94" t="s">
        <v>27</v>
      </c>
      <c r="D208" s="95"/>
      <c r="E208" s="96"/>
      <c r="F208" s="97" t="s">
        <v>61</v>
      </c>
      <c r="G208" s="94" t="s">
        <v>68</v>
      </c>
      <c r="H208" s="95"/>
      <c r="I208" s="95"/>
      <c r="J208" s="96"/>
      <c r="K208" s="94" t="s">
        <v>83</v>
      </c>
      <c r="L208" s="95"/>
      <c r="M208" s="95"/>
      <c r="N208" s="96"/>
      <c r="O208" s="92" t="s">
        <v>186</v>
      </c>
      <c r="P208" s="92" t="s">
        <v>131</v>
      </c>
    </row>
    <row r="209" spans="1:16" x14ac:dyDescent="0.2">
      <c r="A209" s="91"/>
      <c r="B209" s="93"/>
      <c r="C209" s="3" t="s">
        <v>28</v>
      </c>
      <c r="D209" s="3" t="s">
        <v>40</v>
      </c>
      <c r="E209" s="8" t="s">
        <v>50</v>
      </c>
      <c r="F209" s="98"/>
      <c r="G209" s="3" t="s">
        <v>69</v>
      </c>
      <c r="H209" s="3" t="s">
        <v>71</v>
      </c>
      <c r="I209" s="3" t="s">
        <v>157</v>
      </c>
      <c r="J209" s="3" t="s">
        <v>77</v>
      </c>
      <c r="K209" s="3" t="s">
        <v>84</v>
      </c>
      <c r="L209" s="8" t="s">
        <v>97</v>
      </c>
      <c r="M209" s="3" t="s">
        <v>106</v>
      </c>
      <c r="N209" s="9" t="s">
        <v>116</v>
      </c>
      <c r="O209" s="93"/>
      <c r="P209" s="93"/>
    </row>
    <row r="210" spans="1:16" ht="13.5" thickBot="1" x14ac:dyDescent="0.25">
      <c r="A210" s="104" t="s">
        <v>4</v>
      </c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6"/>
    </row>
    <row r="211" spans="1:16" ht="13.5" thickBot="1" x14ac:dyDescent="0.25">
      <c r="A211" s="23" t="s">
        <v>397</v>
      </c>
      <c r="B211" s="32" t="s">
        <v>18</v>
      </c>
      <c r="C211" s="77" t="s">
        <v>346</v>
      </c>
      <c r="D211" s="73" t="s">
        <v>52</v>
      </c>
      <c r="E211" s="77" t="s">
        <v>400</v>
      </c>
      <c r="F211" s="73" t="s">
        <v>401</v>
      </c>
      <c r="G211" s="25" t="s">
        <v>51</v>
      </c>
      <c r="H211" s="25" t="s">
        <v>118</v>
      </c>
      <c r="I211" s="33" t="s">
        <v>31</v>
      </c>
      <c r="J211" s="25" t="s">
        <v>51</v>
      </c>
      <c r="K211" s="25" t="s">
        <v>405</v>
      </c>
      <c r="L211" s="25" t="s">
        <v>409</v>
      </c>
      <c r="M211" s="25" t="s">
        <v>410</v>
      </c>
      <c r="N211" s="25" t="s">
        <v>159</v>
      </c>
      <c r="O211" s="32" t="s">
        <v>240</v>
      </c>
      <c r="P211" s="32" t="s">
        <v>132</v>
      </c>
    </row>
    <row r="212" spans="1:16" ht="13.5" thickBot="1" x14ac:dyDescent="0.25">
      <c r="A212" s="10" t="s">
        <v>195</v>
      </c>
      <c r="B212" s="11" t="s">
        <v>201</v>
      </c>
      <c r="C212" s="59">
        <v>0.09</v>
      </c>
      <c r="D212" s="60" t="s">
        <v>31</v>
      </c>
      <c r="E212" s="59">
        <v>9.18</v>
      </c>
      <c r="F212" s="60">
        <v>37.619999999999997</v>
      </c>
      <c r="G212" s="13" t="s">
        <v>31</v>
      </c>
      <c r="H212" s="13" t="s">
        <v>43</v>
      </c>
      <c r="I212" s="14" t="s">
        <v>31</v>
      </c>
      <c r="J212" s="13" t="s">
        <v>31</v>
      </c>
      <c r="K212" s="13" t="s">
        <v>175</v>
      </c>
      <c r="L212" s="13" t="s">
        <v>46</v>
      </c>
      <c r="M212" s="13" t="s">
        <v>99</v>
      </c>
      <c r="N212" s="13" t="s">
        <v>122</v>
      </c>
      <c r="O212" s="11" t="s">
        <v>124</v>
      </c>
      <c r="P212" s="11" t="s">
        <v>124</v>
      </c>
    </row>
    <row r="213" spans="1:16" ht="13.5" thickBot="1" x14ac:dyDescent="0.25">
      <c r="A213" s="10" t="s">
        <v>138</v>
      </c>
      <c r="B213" s="62">
        <v>10</v>
      </c>
      <c r="C213" s="59">
        <v>3.5</v>
      </c>
      <c r="D213" s="60">
        <v>4.4000000000000004</v>
      </c>
      <c r="E213" s="60" t="s">
        <v>31</v>
      </c>
      <c r="F213" s="60">
        <v>53</v>
      </c>
      <c r="G213" s="60" t="s">
        <v>31</v>
      </c>
      <c r="H213" s="13" t="s">
        <v>51</v>
      </c>
      <c r="I213" s="13" t="s">
        <v>31</v>
      </c>
      <c r="J213" s="13" t="s">
        <v>31</v>
      </c>
      <c r="K213" s="13" t="s">
        <v>279</v>
      </c>
      <c r="L213" s="13" t="s">
        <v>36</v>
      </c>
      <c r="M213" s="13" t="s">
        <v>291</v>
      </c>
      <c r="N213" s="13" t="s">
        <v>56</v>
      </c>
      <c r="O213" s="11" t="s">
        <v>300</v>
      </c>
      <c r="P213" s="15" t="s">
        <v>132</v>
      </c>
    </row>
    <row r="214" spans="1:16" ht="13.5" thickBot="1" x14ac:dyDescent="0.25">
      <c r="A214" s="10" t="s">
        <v>7</v>
      </c>
      <c r="B214" s="11">
        <v>35</v>
      </c>
      <c r="C214" s="59">
        <v>1.82</v>
      </c>
      <c r="D214" s="60">
        <v>0.7</v>
      </c>
      <c r="E214" s="59">
        <v>12.6</v>
      </c>
      <c r="F214" s="60">
        <v>64.19</v>
      </c>
      <c r="G214" s="13" t="s">
        <v>51</v>
      </c>
      <c r="H214" s="13" t="s">
        <v>31</v>
      </c>
      <c r="I214" s="12" t="s">
        <v>31</v>
      </c>
      <c r="J214" s="13" t="s">
        <v>31</v>
      </c>
      <c r="K214" s="13" t="s">
        <v>203</v>
      </c>
      <c r="L214" s="13" t="s">
        <v>45</v>
      </c>
      <c r="M214" s="13" t="s">
        <v>293</v>
      </c>
      <c r="N214" s="13" t="s">
        <v>118</v>
      </c>
      <c r="O214" s="16"/>
      <c r="P214" s="11" t="s">
        <v>132</v>
      </c>
    </row>
    <row r="215" spans="1:16" ht="13.5" thickBot="1" x14ac:dyDescent="0.25">
      <c r="A215" s="23" t="s">
        <v>8</v>
      </c>
      <c r="B215" s="72">
        <v>435</v>
      </c>
      <c r="C215" s="77">
        <f>C211+C212+C214+C213</f>
        <v>12.709999999999999</v>
      </c>
      <c r="D215" s="77">
        <f t="shared" ref="D215:N215" si="29">D211+D212+D214+D213</f>
        <v>12</v>
      </c>
      <c r="E215" s="77">
        <f t="shared" si="29"/>
        <v>56.88</v>
      </c>
      <c r="F215" s="77">
        <f t="shared" si="29"/>
        <v>387.40999999999997</v>
      </c>
      <c r="G215" s="77">
        <f t="shared" si="29"/>
        <v>0.2</v>
      </c>
      <c r="H215" s="77">
        <f t="shared" si="29"/>
        <v>1.6</v>
      </c>
      <c r="I215" s="77">
        <f t="shared" si="29"/>
        <v>0</v>
      </c>
      <c r="J215" s="77">
        <f t="shared" si="29"/>
        <v>0.1</v>
      </c>
      <c r="K215" s="77">
        <f t="shared" si="29"/>
        <v>276.7</v>
      </c>
      <c r="L215" s="77">
        <f t="shared" si="29"/>
        <v>49.899999999999991</v>
      </c>
      <c r="M215" s="77">
        <f t="shared" si="29"/>
        <v>281.39999999999998</v>
      </c>
      <c r="N215" s="77">
        <f t="shared" si="29"/>
        <v>3</v>
      </c>
      <c r="O215" s="118"/>
      <c r="P215" s="119"/>
    </row>
    <row r="216" spans="1:16" ht="13.5" thickBot="1" x14ac:dyDescent="0.25">
      <c r="A216" s="104" t="s">
        <v>9</v>
      </c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6"/>
    </row>
    <row r="217" spans="1:16" x14ac:dyDescent="0.2">
      <c r="A217" s="78" t="s">
        <v>465</v>
      </c>
      <c r="B217" s="24">
        <v>180</v>
      </c>
      <c r="C217" s="33">
        <v>0.72</v>
      </c>
      <c r="D217" s="25">
        <v>0.18</v>
      </c>
      <c r="E217" s="25">
        <v>13.68</v>
      </c>
      <c r="F217" s="25">
        <v>58.05</v>
      </c>
      <c r="G217" s="25" t="s">
        <v>31</v>
      </c>
      <c r="H217" s="25" t="s">
        <v>402</v>
      </c>
      <c r="I217" s="33" t="s">
        <v>31</v>
      </c>
      <c r="J217" s="25" t="s">
        <v>51</v>
      </c>
      <c r="K217" s="25" t="s">
        <v>406</v>
      </c>
      <c r="L217" s="25" t="s">
        <v>110</v>
      </c>
      <c r="M217" s="25" t="s">
        <v>282</v>
      </c>
      <c r="N217" s="25" t="s">
        <v>51</v>
      </c>
      <c r="O217" s="17"/>
      <c r="P217" s="35" t="s">
        <v>132</v>
      </c>
    </row>
    <row r="218" spans="1:16" x14ac:dyDescent="0.2">
      <c r="A218" s="23" t="s">
        <v>8</v>
      </c>
      <c r="B218" s="24">
        <v>180</v>
      </c>
      <c r="C218" s="33">
        <v>0.72</v>
      </c>
      <c r="D218" s="25">
        <v>0.18</v>
      </c>
      <c r="E218" s="25">
        <v>13.68</v>
      </c>
      <c r="F218" s="25">
        <v>58.05</v>
      </c>
      <c r="G218" s="25" t="s">
        <v>31</v>
      </c>
      <c r="H218" s="25" t="s">
        <v>402</v>
      </c>
      <c r="I218" s="34" t="s">
        <v>31</v>
      </c>
      <c r="J218" s="25" t="s">
        <v>51</v>
      </c>
      <c r="K218" s="25" t="s">
        <v>406</v>
      </c>
      <c r="L218" s="25" t="s">
        <v>110</v>
      </c>
      <c r="M218" s="25" t="s">
        <v>282</v>
      </c>
      <c r="N218" s="25" t="s">
        <v>51</v>
      </c>
      <c r="O218" s="118"/>
      <c r="P218" s="119"/>
    </row>
    <row r="219" spans="1:16" ht="13.5" thickBot="1" x14ac:dyDescent="0.25">
      <c r="A219" s="133" t="s">
        <v>484</v>
      </c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1"/>
    </row>
    <row r="220" spans="1:16" ht="13.5" thickBot="1" x14ac:dyDescent="0.25">
      <c r="A220" s="58" t="s">
        <v>572</v>
      </c>
      <c r="B220" s="62">
        <v>60</v>
      </c>
      <c r="C220" s="59">
        <v>0.75</v>
      </c>
      <c r="D220" s="60">
        <v>0.05</v>
      </c>
      <c r="E220" s="60">
        <v>6.3</v>
      </c>
      <c r="F220" s="60">
        <v>27</v>
      </c>
      <c r="G220" s="13" t="s">
        <v>31</v>
      </c>
      <c r="H220" s="13" t="s">
        <v>149</v>
      </c>
      <c r="I220" s="13" t="s">
        <v>56</v>
      </c>
      <c r="J220" s="13" t="s">
        <v>117</v>
      </c>
      <c r="K220" s="13" t="s">
        <v>221</v>
      </c>
      <c r="L220" s="13" t="s">
        <v>143</v>
      </c>
      <c r="M220" s="13" t="s">
        <v>49</v>
      </c>
      <c r="N220" s="13" t="s">
        <v>70</v>
      </c>
      <c r="O220" s="11" t="s">
        <v>241</v>
      </c>
      <c r="P220" s="11" t="s">
        <v>132</v>
      </c>
    </row>
    <row r="221" spans="1:16" ht="13.5" thickBot="1" x14ac:dyDescent="0.25">
      <c r="A221" s="58" t="s">
        <v>494</v>
      </c>
      <c r="B221" s="71" t="s">
        <v>495</v>
      </c>
      <c r="C221" s="59">
        <v>4</v>
      </c>
      <c r="D221" s="60">
        <v>3.8</v>
      </c>
      <c r="E221" s="60">
        <v>17.399999999999999</v>
      </c>
      <c r="F221" s="60">
        <v>122.8</v>
      </c>
      <c r="G221" s="60" t="s">
        <v>500</v>
      </c>
      <c r="H221" s="13" t="s">
        <v>547</v>
      </c>
      <c r="I221" s="13" t="s">
        <v>501</v>
      </c>
      <c r="J221" s="13" t="s">
        <v>509</v>
      </c>
      <c r="K221" s="13" t="s">
        <v>548</v>
      </c>
      <c r="L221" s="13" t="s">
        <v>549</v>
      </c>
      <c r="M221" s="13" t="s">
        <v>550</v>
      </c>
      <c r="N221" s="13" t="s">
        <v>534</v>
      </c>
      <c r="O221" s="11" t="s">
        <v>551</v>
      </c>
      <c r="P221" s="11" t="s">
        <v>507</v>
      </c>
    </row>
    <row r="222" spans="1:16" ht="13.5" thickBot="1" x14ac:dyDescent="0.25">
      <c r="A222" s="78" t="s">
        <v>578</v>
      </c>
      <c r="B222" s="79">
        <v>70</v>
      </c>
      <c r="C222" s="77">
        <v>10.4</v>
      </c>
      <c r="D222" s="73">
        <v>5.33</v>
      </c>
      <c r="E222" s="77">
        <v>11.73</v>
      </c>
      <c r="F222" s="73">
        <v>140</v>
      </c>
      <c r="G222" s="73" t="s">
        <v>372</v>
      </c>
      <c r="H222" s="25" t="s">
        <v>48</v>
      </c>
      <c r="I222" s="25" t="s">
        <v>158</v>
      </c>
      <c r="J222" s="25" t="s">
        <v>81</v>
      </c>
      <c r="K222" s="25" t="s">
        <v>407</v>
      </c>
      <c r="L222" s="25" t="s">
        <v>403</v>
      </c>
      <c r="M222" s="25" t="s">
        <v>411</v>
      </c>
      <c r="N222" s="25">
        <v>0.6</v>
      </c>
      <c r="O222" s="32" t="s">
        <v>414</v>
      </c>
      <c r="P222" s="32" t="s">
        <v>132</v>
      </c>
    </row>
    <row r="223" spans="1:16" ht="13.5" thickBot="1" x14ac:dyDescent="0.25">
      <c r="A223" s="67" t="s">
        <v>467</v>
      </c>
      <c r="B223" s="55">
        <v>30</v>
      </c>
      <c r="C223" s="55">
        <v>0.2</v>
      </c>
      <c r="D223" s="55">
        <v>1.8</v>
      </c>
      <c r="E223" s="55">
        <v>2.1</v>
      </c>
      <c r="F223" s="55">
        <v>25.7</v>
      </c>
      <c r="G223" s="55"/>
      <c r="H223" s="70"/>
      <c r="I223" s="70"/>
      <c r="J223" s="70"/>
      <c r="K223" s="70"/>
      <c r="L223" s="70"/>
      <c r="M223" s="70"/>
      <c r="N223" s="70"/>
      <c r="O223" s="55"/>
      <c r="P223" s="69"/>
    </row>
    <row r="224" spans="1:16" ht="13.5" thickBot="1" x14ac:dyDescent="0.25">
      <c r="A224" s="78" t="s">
        <v>475</v>
      </c>
      <c r="B224" s="72">
        <v>130</v>
      </c>
      <c r="C224" s="77">
        <v>2.5</v>
      </c>
      <c r="D224" s="73">
        <v>4.5</v>
      </c>
      <c r="E224" s="77">
        <v>16.8</v>
      </c>
      <c r="F224" s="73">
        <v>117.6</v>
      </c>
      <c r="G224" s="73" t="s">
        <v>500</v>
      </c>
      <c r="H224" s="25" t="s">
        <v>500</v>
      </c>
      <c r="I224" s="33" t="s">
        <v>500</v>
      </c>
      <c r="J224" s="25" t="s">
        <v>509</v>
      </c>
      <c r="K224" s="25" t="s">
        <v>510</v>
      </c>
      <c r="L224" s="25" t="s">
        <v>511</v>
      </c>
      <c r="M224" s="25" t="s">
        <v>512</v>
      </c>
      <c r="N224" s="25" t="s">
        <v>513</v>
      </c>
      <c r="O224" s="32" t="s">
        <v>514</v>
      </c>
      <c r="P224" s="32" t="s">
        <v>515</v>
      </c>
    </row>
    <row r="225" spans="1:16" ht="13.5" thickBot="1" x14ac:dyDescent="0.25">
      <c r="A225" s="58" t="s">
        <v>473</v>
      </c>
      <c r="B225" s="62" t="s">
        <v>24</v>
      </c>
      <c r="C225" s="59" t="s">
        <v>80</v>
      </c>
      <c r="D225" s="60">
        <v>0</v>
      </c>
      <c r="E225" s="59">
        <v>29.7</v>
      </c>
      <c r="F225" s="60">
        <v>111</v>
      </c>
      <c r="G225" s="60" t="s">
        <v>31</v>
      </c>
      <c r="H225" s="13" t="s">
        <v>404</v>
      </c>
      <c r="I225" s="14" t="s">
        <v>31</v>
      </c>
      <c r="J225" s="13" t="s">
        <v>31</v>
      </c>
      <c r="K225" s="13" t="s">
        <v>399</v>
      </c>
      <c r="L225" s="13" t="s">
        <v>93</v>
      </c>
      <c r="M225" s="13" t="s">
        <v>399</v>
      </c>
      <c r="N225" s="13" t="s">
        <v>30</v>
      </c>
      <c r="O225" s="11" t="s">
        <v>415</v>
      </c>
      <c r="P225" s="11" t="s">
        <v>132</v>
      </c>
    </row>
    <row r="226" spans="1:16" ht="13.5" thickBot="1" x14ac:dyDescent="0.25">
      <c r="A226" s="23" t="s">
        <v>13</v>
      </c>
      <c r="B226" s="72" t="s">
        <v>25</v>
      </c>
      <c r="C226" s="77" t="s">
        <v>32</v>
      </c>
      <c r="D226" s="73" t="s">
        <v>47</v>
      </c>
      <c r="E226" s="73" t="s">
        <v>58</v>
      </c>
      <c r="F226" s="73" t="s">
        <v>67</v>
      </c>
      <c r="G226" s="73" t="s">
        <v>51</v>
      </c>
      <c r="H226" s="25" t="s">
        <v>31</v>
      </c>
      <c r="I226" s="34" t="s">
        <v>31</v>
      </c>
      <c r="J226" s="25" t="s">
        <v>80</v>
      </c>
      <c r="K226" s="25" t="s">
        <v>93</v>
      </c>
      <c r="L226" s="25" t="s">
        <v>95</v>
      </c>
      <c r="M226" s="25" t="s">
        <v>113</v>
      </c>
      <c r="N226" s="25" t="s">
        <v>120</v>
      </c>
      <c r="O226" s="16"/>
      <c r="P226" s="32" t="s">
        <v>132</v>
      </c>
    </row>
    <row r="227" spans="1:16" ht="13.5" thickBot="1" x14ac:dyDescent="0.25">
      <c r="A227" s="23" t="s">
        <v>8</v>
      </c>
      <c r="B227" s="72">
        <v>715</v>
      </c>
      <c r="C227" s="73">
        <f>C220+C221+C222+C224+C225+C226</f>
        <v>21.15</v>
      </c>
      <c r="D227" s="73">
        <f t="shared" ref="D227:N227" si="30">D220+D221+D222+D224+D225+D226</f>
        <v>14.08</v>
      </c>
      <c r="E227" s="73">
        <f t="shared" si="30"/>
        <v>98.93</v>
      </c>
      <c r="F227" s="73">
        <f t="shared" si="30"/>
        <v>600</v>
      </c>
      <c r="G227" s="73">
        <f t="shared" si="30"/>
        <v>0.18</v>
      </c>
      <c r="H227" s="73">
        <f t="shared" si="30"/>
        <v>44728.9</v>
      </c>
      <c r="I227" s="73">
        <f t="shared" si="30"/>
        <v>0.41000000000000003</v>
      </c>
      <c r="J227" s="73">
        <f t="shared" si="30"/>
        <v>5.4</v>
      </c>
      <c r="K227" s="73">
        <f t="shared" si="30"/>
        <v>112.99999999999999</v>
      </c>
      <c r="L227" s="73">
        <f t="shared" si="30"/>
        <v>76.699999999999989</v>
      </c>
      <c r="M227" s="73">
        <f t="shared" si="30"/>
        <v>274.89999999999998</v>
      </c>
      <c r="N227" s="73">
        <f t="shared" si="30"/>
        <v>7.1</v>
      </c>
      <c r="O227" s="118"/>
      <c r="P227" s="119"/>
    </row>
    <row r="228" spans="1:16" ht="13.5" thickBot="1" x14ac:dyDescent="0.25">
      <c r="A228" s="118"/>
      <c r="B228" s="119"/>
      <c r="C228" s="119"/>
      <c r="D228" s="134" t="s">
        <v>14</v>
      </c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5"/>
    </row>
    <row r="229" spans="1:16" ht="13.5" thickBot="1" x14ac:dyDescent="0.25">
      <c r="A229" s="78" t="s">
        <v>541</v>
      </c>
      <c r="B229" s="72" t="s">
        <v>542</v>
      </c>
      <c r="C229" s="77">
        <v>2.6</v>
      </c>
      <c r="D229" s="73">
        <v>2.52</v>
      </c>
      <c r="E229" s="73">
        <v>13.41</v>
      </c>
      <c r="F229" s="73">
        <v>84.6</v>
      </c>
      <c r="G229" s="25" t="s">
        <v>500</v>
      </c>
      <c r="H229" s="25" t="s">
        <v>532</v>
      </c>
      <c r="I229" s="25" t="s">
        <v>500</v>
      </c>
      <c r="J229" s="25" t="s">
        <v>500</v>
      </c>
      <c r="K229" s="25" t="s">
        <v>543</v>
      </c>
      <c r="L229" s="25" t="s">
        <v>544</v>
      </c>
      <c r="M229" s="25" t="s">
        <v>545</v>
      </c>
      <c r="N229" s="25" t="s">
        <v>509</v>
      </c>
      <c r="O229" s="32" t="s">
        <v>546</v>
      </c>
      <c r="P229" s="32" t="s">
        <v>515</v>
      </c>
    </row>
    <row r="230" spans="1:16" ht="13.5" thickBot="1" x14ac:dyDescent="0.25">
      <c r="A230" s="10" t="s">
        <v>398</v>
      </c>
      <c r="B230" s="11">
        <v>30</v>
      </c>
      <c r="C230" s="59">
        <v>4.9000000000000004</v>
      </c>
      <c r="D230" s="60">
        <v>6.1</v>
      </c>
      <c r="E230" s="59">
        <v>31.1</v>
      </c>
      <c r="F230" s="60">
        <v>199.8</v>
      </c>
      <c r="G230" s="13" t="s">
        <v>51</v>
      </c>
      <c r="H230" s="13" t="s">
        <v>31</v>
      </c>
      <c r="I230" s="13" t="s">
        <v>51</v>
      </c>
      <c r="J230" s="13" t="s">
        <v>56</v>
      </c>
      <c r="K230" s="13" t="s">
        <v>408</v>
      </c>
      <c r="L230" s="13" t="s">
        <v>44</v>
      </c>
      <c r="M230" s="13" t="s">
        <v>412</v>
      </c>
      <c r="N230" s="13" t="s">
        <v>72</v>
      </c>
      <c r="O230" s="11" t="s">
        <v>416</v>
      </c>
      <c r="P230" s="15" t="s">
        <v>133</v>
      </c>
    </row>
    <row r="231" spans="1:16" ht="13.5" thickBot="1" x14ac:dyDescent="0.25">
      <c r="A231" s="23" t="s">
        <v>8</v>
      </c>
      <c r="B231" s="72">
        <v>210</v>
      </c>
      <c r="C231" s="77">
        <f>C229+C230</f>
        <v>7.5</v>
      </c>
      <c r="D231" s="77">
        <f t="shared" ref="D231:N231" si="31">D229+D230</f>
        <v>8.6199999999999992</v>
      </c>
      <c r="E231" s="77">
        <f t="shared" si="31"/>
        <v>44.510000000000005</v>
      </c>
      <c r="F231" s="77">
        <f t="shared" si="31"/>
        <v>284.39999999999998</v>
      </c>
      <c r="G231" s="77">
        <f t="shared" si="31"/>
        <v>0.1</v>
      </c>
      <c r="H231" s="77">
        <f t="shared" si="31"/>
        <v>0.5</v>
      </c>
      <c r="I231" s="77">
        <f t="shared" si="31"/>
        <v>0.1</v>
      </c>
      <c r="J231" s="77">
        <f t="shared" si="31"/>
        <v>0.2</v>
      </c>
      <c r="K231" s="77">
        <f t="shared" si="31"/>
        <v>130.20000000000002</v>
      </c>
      <c r="L231" s="77">
        <f t="shared" si="31"/>
        <v>25.9</v>
      </c>
      <c r="M231" s="77">
        <f t="shared" si="31"/>
        <v>136.5</v>
      </c>
      <c r="N231" s="77">
        <f t="shared" si="31"/>
        <v>1.1000000000000001</v>
      </c>
      <c r="O231" s="19"/>
      <c r="P231" s="20"/>
    </row>
    <row r="232" spans="1:16" ht="13.5" thickBot="1" x14ac:dyDescent="0.25">
      <c r="A232" s="113" t="s">
        <v>16</v>
      </c>
      <c r="B232" s="114"/>
      <c r="C232" s="60">
        <f>C215+C218+C227+C231</f>
        <v>42.08</v>
      </c>
      <c r="D232" s="60">
        <f t="shared" ref="D232:N232" si="32">D215+D218+D227+D231</f>
        <v>34.879999999999995</v>
      </c>
      <c r="E232" s="60">
        <f t="shared" si="32"/>
        <v>214</v>
      </c>
      <c r="F232" s="60">
        <f t="shared" si="32"/>
        <v>1329.8600000000001</v>
      </c>
      <c r="G232" s="60">
        <f t="shared" si="32"/>
        <v>0.48</v>
      </c>
      <c r="H232" s="60">
        <f t="shared" si="32"/>
        <v>44757.599999999999</v>
      </c>
      <c r="I232" s="60">
        <f t="shared" si="32"/>
        <v>0.51</v>
      </c>
      <c r="J232" s="60">
        <f t="shared" si="32"/>
        <v>5.8000000000000007</v>
      </c>
      <c r="K232" s="60">
        <f t="shared" si="32"/>
        <v>544.4</v>
      </c>
      <c r="L232" s="60">
        <f t="shared" si="32"/>
        <v>160.19999999999999</v>
      </c>
      <c r="M232" s="60">
        <f t="shared" si="32"/>
        <v>704.69999999999993</v>
      </c>
      <c r="N232" s="60">
        <f t="shared" si="32"/>
        <v>11.299999999999999</v>
      </c>
      <c r="O232" s="21"/>
      <c r="P232" s="22"/>
    </row>
    <row r="234" spans="1:16" x14ac:dyDescent="0.2">
      <c r="A234" s="1" t="s">
        <v>417</v>
      </c>
    </row>
    <row r="236" spans="1:16" x14ac:dyDescent="0.2">
      <c r="A236" t="s">
        <v>418</v>
      </c>
    </row>
    <row r="238" spans="1:16" ht="14.25" x14ac:dyDescent="0.2">
      <c r="A238" s="36" t="s">
        <v>419</v>
      </c>
    </row>
    <row r="240" spans="1:16" x14ac:dyDescent="0.2">
      <c r="A240" s="37"/>
      <c r="B240" s="92" t="s">
        <v>17</v>
      </c>
      <c r="C240" s="94" t="s">
        <v>27</v>
      </c>
      <c r="D240" s="95"/>
      <c r="E240" s="96"/>
      <c r="F240" s="97" t="s">
        <v>61</v>
      </c>
      <c r="G240" s="94" t="s">
        <v>68</v>
      </c>
      <c r="H240" s="95"/>
      <c r="I240" s="95"/>
      <c r="J240" s="96"/>
      <c r="K240" s="99" t="s">
        <v>83</v>
      </c>
      <c r="L240" s="100"/>
      <c r="M240" s="100"/>
      <c r="N240" s="101"/>
      <c r="O240" s="92" t="s">
        <v>186</v>
      </c>
      <c r="P240" s="92" t="s">
        <v>131</v>
      </c>
    </row>
    <row r="241" spans="1:16" x14ac:dyDescent="0.2">
      <c r="A241" s="38" t="s">
        <v>135</v>
      </c>
      <c r="B241" s="93"/>
      <c r="C241" s="3" t="s">
        <v>28</v>
      </c>
      <c r="D241" s="3" t="s">
        <v>40</v>
      </c>
      <c r="E241" s="28" t="s">
        <v>50</v>
      </c>
      <c r="F241" s="98"/>
      <c r="G241" s="3" t="s">
        <v>69</v>
      </c>
      <c r="H241" s="3" t="s">
        <v>71</v>
      </c>
      <c r="I241" s="3" t="s">
        <v>157</v>
      </c>
      <c r="J241" s="3" t="s">
        <v>77</v>
      </c>
      <c r="K241" s="3" t="s">
        <v>84</v>
      </c>
      <c r="L241" s="28" t="s">
        <v>97</v>
      </c>
      <c r="M241" s="3" t="s">
        <v>106</v>
      </c>
      <c r="N241" s="9" t="s">
        <v>116</v>
      </c>
      <c r="O241" s="93"/>
      <c r="P241" s="93"/>
    </row>
    <row r="242" spans="1:16" ht="13.5" thickBot="1" x14ac:dyDescent="0.25">
      <c r="A242" s="104" t="s">
        <v>4</v>
      </c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6"/>
    </row>
    <row r="243" spans="1:16" ht="13.5" thickBot="1" x14ac:dyDescent="0.25">
      <c r="A243" s="23" t="s">
        <v>420</v>
      </c>
      <c r="B243" s="72" t="s">
        <v>200</v>
      </c>
      <c r="C243" s="80">
        <v>5.7</v>
      </c>
      <c r="D243" s="73">
        <v>7.9</v>
      </c>
      <c r="E243" s="77">
        <v>28.9</v>
      </c>
      <c r="F243" s="73">
        <v>208.4</v>
      </c>
      <c r="G243" s="73" t="s">
        <v>31</v>
      </c>
      <c r="H243" s="25" t="s">
        <v>122</v>
      </c>
      <c r="I243" s="34" t="s">
        <v>31</v>
      </c>
      <c r="J243" s="24" t="s">
        <v>80</v>
      </c>
      <c r="K243" s="25" t="s">
        <v>422</v>
      </c>
      <c r="L243" s="25" t="s">
        <v>336</v>
      </c>
      <c r="M243" s="25" t="s">
        <v>426</v>
      </c>
      <c r="N243" s="25" t="s">
        <v>47</v>
      </c>
      <c r="O243" s="32" t="s">
        <v>240</v>
      </c>
      <c r="P243" s="32" t="s">
        <v>132</v>
      </c>
    </row>
    <row r="244" spans="1:16" ht="13.5" thickBot="1" x14ac:dyDescent="0.25">
      <c r="A244" s="10" t="s">
        <v>7</v>
      </c>
      <c r="B244" s="62" t="s">
        <v>19</v>
      </c>
      <c r="C244" s="61" t="s">
        <v>32</v>
      </c>
      <c r="D244" s="60" t="s">
        <v>43</v>
      </c>
      <c r="E244" s="60" t="s">
        <v>53</v>
      </c>
      <c r="F244" s="60" t="s">
        <v>64</v>
      </c>
      <c r="G244" s="60" t="s">
        <v>31</v>
      </c>
      <c r="H244" s="13" t="s">
        <v>31</v>
      </c>
      <c r="I244" s="13" t="s">
        <v>31</v>
      </c>
      <c r="J244" s="13" t="s">
        <v>31</v>
      </c>
      <c r="K244" s="13" t="s">
        <v>29</v>
      </c>
      <c r="L244" s="13" t="s">
        <v>74</v>
      </c>
      <c r="M244" s="13" t="s">
        <v>109</v>
      </c>
      <c r="N244" s="13" t="s">
        <v>47</v>
      </c>
      <c r="O244" s="11" t="s">
        <v>124</v>
      </c>
      <c r="P244" s="11" t="s">
        <v>124</v>
      </c>
    </row>
    <row r="245" spans="1:16" ht="13.5" thickBot="1" x14ac:dyDescent="0.25">
      <c r="A245" s="10" t="s">
        <v>5</v>
      </c>
      <c r="B245" s="61">
        <v>40</v>
      </c>
      <c r="C245" s="59" t="s">
        <v>30</v>
      </c>
      <c r="D245" s="60" t="s">
        <v>42</v>
      </c>
      <c r="E245" s="60" t="s">
        <v>51</v>
      </c>
      <c r="F245" s="60" t="s">
        <v>62</v>
      </c>
      <c r="G245" s="60" t="s">
        <v>31</v>
      </c>
      <c r="H245" s="60" t="s">
        <v>31</v>
      </c>
      <c r="I245" s="60" t="s">
        <v>51</v>
      </c>
      <c r="J245" s="62" t="s">
        <v>47</v>
      </c>
      <c r="K245" s="60" t="s">
        <v>86</v>
      </c>
      <c r="L245" s="60" t="s">
        <v>42</v>
      </c>
      <c r="M245" s="60" t="s">
        <v>108</v>
      </c>
      <c r="N245" s="60" t="s">
        <v>118</v>
      </c>
      <c r="O245" s="11" t="s">
        <v>125</v>
      </c>
      <c r="P245" s="62" t="s">
        <v>132</v>
      </c>
    </row>
    <row r="246" spans="1:16" ht="13.5" thickBot="1" x14ac:dyDescent="0.25">
      <c r="A246" s="58" t="s">
        <v>474</v>
      </c>
      <c r="B246" s="62" t="s">
        <v>24</v>
      </c>
      <c r="C246" s="60">
        <v>0.1</v>
      </c>
      <c r="D246" s="60">
        <v>0.03</v>
      </c>
      <c r="E246" s="60">
        <v>8.91</v>
      </c>
      <c r="F246" s="60">
        <v>31.5</v>
      </c>
      <c r="G246" s="60" t="s">
        <v>51</v>
      </c>
      <c r="H246" s="13" t="s">
        <v>80</v>
      </c>
      <c r="I246" s="14" t="s">
        <v>31</v>
      </c>
      <c r="J246" s="13" t="s">
        <v>31</v>
      </c>
      <c r="K246" s="13" t="s">
        <v>88</v>
      </c>
      <c r="L246" s="13" t="s">
        <v>232</v>
      </c>
      <c r="M246" s="13" t="s">
        <v>360</v>
      </c>
      <c r="N246" s="13" t="s">
        <v>56</v>
      </c>
      <c r="O246" s="11" t="s">
        <v>364</v>
      </c>
      <c r="P246" s="15" t="s">
        <v>133</v>
      </c>
    </row>
    <row r="247" spans="1:16" ht="13.5" thickBot="1" x14ac:dyDescent="0.25">
      <c r="A247" s="23" t="s">
        <v>8</v>
      </c>
      <c r="B247" s="72">
        <v>415</v>
      </c>
      <c r="C247" s="73">
        <f>C243+C244+C246</f>
        <v>8.4</v>
      </c>
      <c r="D247" s="73">
        <f t="shared" ref="D247:N247" si="33">D243+D244+D246</f>
        <v>8.93</v>
      </c>
      <c r="E247" s="73">
        <f t="shared" si="33"/>
        <v>55.81</v>
      </c>
      <c r="F247" s="73">
        <f t="shared" si="33"/>
        <v>331.6</v>
      </c>
      <c r="G247" s="73">
        <f t="shared" si="33"/>
        <v>0.1</v>
      </c>
      <c r="H247" s="73">
        <f t="shared" si="33"/>
        <v>1.5</v>
      </c>
      <c r="I247" s="73">
        <f t="shared" si="33"/>
        <v>0</v>
      </c>
      <c r="J247" s="73">
        <f t="shared" si="33"/>
        <v>0.9</v>
      </c>
      <c r="K247" s="73">
        <f t="shared" si="33"/>
        <v>324.29999999999995</v>
      </c>
      <c r="L247" s="73">
        <f t="shared" si="33"/>
        <v>44</v>
      </c>
      <c r="M247" s="73">
        <f t="shared" si="33"/>
        <v>263.8</v>
      </c>
      <c r="N247" s="73">
        <f t="shared" si="33"/>
        <v>1</v>
      </c>
      <c r="O247" s="118"/>
      <c r="P247" s="119"/>
    </row>
    <row r="248" spans="1:16" ht="13.5" thickBot="1" x14ac:dyDescent="0.25">
      <c r="A248" s="104" t="s">
        <v>9</v>
      </c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6"/>
    </row>
    <row r="249" spans="1:16" ht="13.5" thickBot="1" x14ac:dyDescent="0.25">
      <c r="A249" s="23" t="s">
        <v>251</v>
      </c>
      <c r="B249" s="24">
        <v>100</v>
      </c>
      <c r="C249" s="80" t="s">
        <v>34</v>
      </c>
      <c r="D249" s="73" t="s">
        <v>47</v>
      </c>
      <c r="E249" s="77" t="s">
        <v>261</v>
      </c>
      <c r="F249" s="73" t="s">
        <v>266</v>
      </c>
      <c r="G249" s="73" t="s">
        <v>31</v>
      </c>
      <c r="H249" s="25" t="s">
        <v>73</v>
      </c>
      <c r="I249" s="25" t="s">
        <v>31</v>
      </c>
      <c r="J249" s="25" t="s">
        <v>31</v>
      </c>
      <c r="K249" s="25" t="s">
        <v>99</v>
      </c>
      <c r="L249" s="25" t="s">
        <v>286</v>
      </c>
      <c r="M249" s="25" t="s">
        <v>294</v>
      </c>
      <c r="N249" s="25" t="s">
        <v>47</v>
      </c>
      <c r="O249" s="17"/>
      <c r="P249" s="35" t="s">
        <v>132</v>
      </c>
    </row>
    <row r="250" spans="1:16" ht="13.5" thickBot="1" x14ac:dyDescent="0.25">
      <c r="A250" s="23" t="s">
        <v>8</v>
      </c>
      <c r="B250" s="24">
        <v>100</v>
      </c>
      <c r="C250" s="80" t="s">
        <v>34</v>
      </c>
      <c r="D250" s="73" t="s">
        <v>47</v>
      </c>
      <c r="E250" s="77" t="s">
        <v>261</v>
      </c>
      <c r="F250" s="73" t="s">
        <v>266</v>
      </c>
      <c r="G250" s="73" t="s">
        <v>31</v>
      </c>
      <c r="H250" s="25" t="s">
        <v>73</v>
      </c>
      <c r="I250" s="25" t="s">
        <v>31</v>
      </c>
      <c r="J250" s="25" t="s">
        <v>31</v>
      </c>
      <c r="K250" s="25" t="s">
        <v>99</v>
      </c>
      <c r="L250" s="25" t="s">
        <v>286</v>
      </c>
      <c r="M250" s="25" t="s">
        <v>294</v>
      </c>
      <c r="N250" s="25" t="s">
        <v>47</v>
      </c>
      <c r="O250" s="118"/>
      <c r="P250" s="119"/>
    </row>
    <row r="251" spans="1:16" ht="13.5" thickBot="1" x14ac:dyDescent="0.25">
      <c r="A251" s="104" t="s">
        <v>11</v>
      </c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6"/>
    </row>
    <row r="252" spans="1:16" ht="13.5" thickBot="1" x14ac:dyDescent="0.25">
      <c r="A252" s="58" t="s">
        <v>575</v>
      </c>
      <c r="B252" s="62">
        <v>60</v>
      </c>
      <c r="C252" s="59">
        <v>0.53</v>
      </c>
      <c r="D252" s="60">
        <v>2.0299999999999998</v>
      </c>
      <c r="E252" s="60">
        <v>5.03</v>
      </c>
      <c r="F252" s="60">
        <v>40.5</v>
      </c>
      <c r="G252" s="60" t="s">
        <v>500</v>
      </c>
      <c r="H252" s="13" t="s">
        <v>516</v>
      </c>
      <c r="I252" s="14" t="s">
        <v>501</v>
      </c>
      <c r="J252" s="13" t="s">
        <v>517</v>
      </c>
      <c r="K252" s="13" t="s">
        <v>518</v>
      </c>
      <c r="L252" s="13" t="s">
        <v>519</v>
      </c>
      <c r="M252" s="13" t="s">
        <v>520</v>
      </c>
      <c r="N252" s="13" t="s">
        <v>521</v>
      </c>
      <c r="O252" s="16" t="s">
        <v>522</v>
      </c>
      <c r="P252" s="11" t="s">
        <v>515</v>
      </c>
    </row>
    <row r="253" spans="1:16" ht="13.5" thickBot="1" x14ac:dyDescent="0.25">
      <c r="A253" s="58" t="s">
        <v>552</v>
      </c>
      <c r="B253" s="82" t="s">
        <v>496</v>
      </c>
      <c r="C253" s="59" t="s">
        <v>553</v>
      </c>
      <c r="D253" s="60" t="s">
        <v>547</v>
      </c>
      <c r="E253" s="60" t="s">
        <v>531</v>
      </c>
      <c r="F253" s="60" t="s">
        <v>554</v>
      </c>
      <c r="G253" s="60" t="s">
        <v>500</v>
      </c>
      <c r="H253" s="60" t="s">
        <v>547</v>
      </c>
      <c r="I253" s="60" t="s">
        <v>501</v>
      </c>
      <c r="J253" s="60" t="s">
        <v>509</v>
      </c>
      <c r="K253" s="60" t="s">
        <v>548</v>
      </c>
      <c r="L253" s="60" t="s">
        <v>549</v>
      </c>
      <c r="M253" s="60" t="s">
        <v>550</v>
      </c>
      <c r="N253" s="60" t="s">
        <v>534</v>
      </c>
      <c r="O253" s="11" t="s">
        <v>551</v>
      </c>
      <c r="P253" s="62" t="s">
        <v>507</v>
      </c>
    </row>
    <row r="254" spans="1:16" ht="13.5" thickBot="1" x14ac:dyDescent="0.25">
      <c r="A254" s="78" t="s">
        <v>555</v>
      </c>
      <c r="B254" s="81" t="s">
        <v>556</v>
      </c>
      <c r="C254" s="73">
        <v>13</v>
      </c>
      <c r="D254" s="73">
        <v>7.4</v>
      </c>
      <c r="E254" s="73">
        <v>4.7</v>
      </c>
      <c r="F254" s="73">
        <v>210.9</v>
      </c>
      <c r="G254" s="73" t="s">
        <v>51</v>
      </c>
      <c r="H254" s="25" t="s">
        <v>70</v>
      </c>
      <c r="I254" s="25" t="s">
        <v>51</v>
      </c>
      <c r="J254" s="25">
        <v>0.4</v>
      </c>
      <c r="K254" s="25" t="s">
        <v>62</v>
      </c>
      <c r="L254" s="25">
        <v>16.100000000000001</v>
      </c>
      <c r="M254" s="25" t="s">
        <v>427</v>
      </c>
      <c r="N254" s="25" t="s">
        <v>78</v>
      </c>
      <c r="O254" s="32" t="s">
        <v>430</v>
      </c>
      <c r="P254" s="32" t="s">
        <v>132</v>
      </c>
    </row>
    <row r="255" spans="1:16" ht="13.5" thickBot="1" x14ac:dyDescent="0.25">
      <c r="A255" s="78" t="s">
        <v>480</v>
      </c>
      <c r="B255" s="72" t="s">
        <v>23</v>
      </c>
      <c r="C255" s="80">
        <v>8.01</v>
      </c>
      <c r="D255" s="73">
        <v>7.3</v>
      </c>
      <c r="E255" s="77">
        <v>41.2</v>
      </c>
      <c r="F255" s="73">
        <v>270.39999999999998</v>
      </c>
      <c r="G255" s="73" t="s">
        <v>51</v>
      </c>
      <c r="H255" s="25" t="s">
        <v>224</v>
      </c>
      <c r="I255" s="25" t="s">
        <v>31</v>
      </c>
      <c r="J255" s="25">
        <v>0.2</v>
      </c>
      <c r="K255" s="25" t="s">
        <v>423</v>
      </c>
      <c r="L255" s="25" t="s">
        <v>223</v>
      </c>
      <c r="M255" s="25" t="s">
        <v>428</v>
      </c>
      <c r="N255" s="25" t="s">
        <v>43</v>
      </c>
      <c r="O255" s="32" t="s">
        <v>431</v>
      </c>
      <c r="P255" s="32" t="s">
        <v>133</v>
      </c>
    </row>
    <row r="256" spans="1:16" ht="13.5" thickBot="1" x14ac:dyDescent="0.25">
      <c r="A256" s="58" t="s">
        <v>492</v>
      </c>
      <c r="B256" s="62" t="s">
        <v>24</v>
      </c>
      <c r="C256" s="60">
        <v>0.17100000000000001</v>
      </c>
      <c r="D256" s="60" t="s">
        <v>31</v>
      </c>
      <c r="E256" s="60">
        <v>21.7</v>
      </c>
      <c r="F256" s="60">
        <v>111.5</v>
      </c>
      <c r="G256" s="60" t="s">
        <v>31</v>
      </c>
      <c r="H256" s="13" t="s">
        <v>31</v>
      </c>
      <c r="I256" s="13" t="s">
        <v>31</v>
      </c>
      <c r="J256" s="13" t="s">
        <v>31</v>
      </c>
      <c r="K256" s="13" t="s">
        <v>54</v>
      </c>
      <c r="L256" s="13" t="s">
        <v>120</v>
      </c>
      <c r="M256" s="13" t="s">
        <v>31</v>
      </c>
      <c r="N256" s="13" t="s">
        <v>31</v>
      </c>
      <c r="O256" s="11" t="s">
        <v>124</v>
      </c>
      <c r="P256" s="11" t="s">
        <v>124</v>
      </c>
    </row>
    <row r="257" spans="1:16" ht="13.5" thickBot="1" x14ac:dyDescent="0.25">
      <c r="A257" s="23" t="s">
        <v>13</v>
      </c>
      <c r="B257" s="72" t="s">
        <v>25</v>
      </c>
      <c r="C257" s="80" t="s">
        <v>32</v>
      </c>
      <c r="D257" s="73" t="s">
        <v>47</v>
      </c>
      <c r="E257" s="73" t="s">
        <v>58</v>
      </c>
      <c r="F257" s="73" t="s">
        <v>67</v>
      </c>
      <c r="G257" s="73" t="s">
        <v>51</v>
      </c>
      <c r="H257" s="25" t="s">
        <v>31</v>
      </c>
      <c r="I257" s="25" t="s">
        <v>31</v>
      </c>
      <c r="J257" s="25" t="s">
        <v>80</v>
      </c>
      <c r="K257" s="25" t="s">
        <v>93</v>
      </c>
      <c r="L257" s="25" t="s">
        <v>95</v>
      </c>
      <c r="M257" s="25" t="s">
        <v>113</v>
      </c>
      <c r="N257" s="25" t="s">
        <v>120</v>
      </c>
      <c r="O257" s="16"/>
      <c r="P257" s="32" t="s">
        <v>132</v>
      </c>
    </row>
    <row r="258" spans="1:16" ht="13.5" thickBot="1" x14ac:dyDescent="0.25">
      <c r="A258" s="23" t="s">
        <v>8</v>
      </c>
      <c r="B258" s="72">
        <v>720</v>
      </c>
      <c r="C258" s="73">
        <f>C252+C253+C254+C255+C256+C257</f>
        <v>28.811</v>
      </c>
      <c r="D258" s="73">
        <f t="shared" ref="D258:N258" si="34">D252+D253+D254+D255+D256+D257</f>
        <v>23.63</v>
      </c>
      <c r="E258" s="73">
        <f t="shared" si="34"/>
        <v>99.83</v>
      </c>
      <c r="F258" s="73">
        <f t="shared" si="34"/>
        <v>834.6</v>
      </c>
      <c r="G258" s="73">
        <f t="shared" si="34"/>
        <v>0.30000000000000004</v>
      </c>
      <c r="H258" s="73">
        <f t="shared" si="34"/>
        <v>18.7</v>
      </c>
      <c r="I258" s="73">
        <f t="shared" si="34"/>
        <v>0.5</v>
      </c>
      <c r="J258" s="73">
        <f t="shared" si="34"/>
        <v>3.4000000000000004</v>
      </c>
      <c r="K258" s="73">
        <f t="shared" si="34"/>
        <v>132.19999999999999</v>
      </c>
      <c r="L258" s="73">
        <f t="shared" si="34"/>
        <v>83.299999999999983</v>
      </c>
      <c r="M258" s="73">
        <f t="shared" si="34"/>
        <v>339.7</v>
      </c>
      <c r="N258" s="73">
        <f t="shared" si="34"/>
        <v>6</v>
      </c>
      <c r="O258" s="118"/>
      <c r="P258" s="119"/>
    </row>
    <row r="259" spans="1:16" ht="13.5" thickBot="1" x14ac:dyDescent="0.25">
      <c r="A259" s="104" t="s">
        <v>14</v>
      </c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6"/>
    </row>
    <row r="260" spans="1:16" ht="13.5" thickBot="1" x14ac:dyDescent="0.25">
      <c r="A260" s="78" t="s">
        <v>474</v>
      </c>
      <c r="B260" s="83" t="s">
        <v>542</v>
      </c>
      <c r="C260" s="80">
        <v>0.1</v>
      </c>
      <c r="D260" s="73">
        <v>0.03</v>
      </c>
      <c r="E260" s="77">
        <v>8.91</v>
      </c>
      <c r="F260" s="73">
        <v>31.5</v>
      </c>
      <c r="G260" s="25" t="s">
        <v>498</v>
      </c>
      <c r="H260" s="25" t="s">
        <v>538</v>
      </c>
      <c r="I260" s="34" t="s">
        <v>500</v>
      </c>
      <c r="J260" s="25" t="s">
        <v>500</v>
      </c>
      <c r="K260" s="25" t="s">
        <v>557</v>
      </c>
      <c r="L260" s="25" t="s">
        <v>558</v>
      </c>
      <c r="M260" s="25" t="s">
        <v>559</v>
      </c>
      <c r="N260" s="25" t="s">
        <v>501</v>
      </c>
      <c r="O260" s="32" t="s">
        <v>560</v>
      </c>
      <c r="P260" s="32" t="s">
        <v>515</v>
      </c>
    </row>
    <row r="261" spans="1:16" ht="13.5" thickBot="1" x14ac:dyDescent="0.25">
      <c r="A261" s="10" t="s">
        <v>7</v>
      </c>
      <c r="B261" s="62" t="s">
        <v>19</v>
      </c>
      <c r="C261" s="61" t="s">
        <v>32</v>
      </c>
      <c r="D261" s="60" t="s">
        <v>43</v>
      </c>
      <c r="E261" s="60" t="s">
        <v>53</v>
      </c>
      <c r="F261" s="60" t="s">
        <v>64</v>
      </c>
      <c r="G261" s="60" t="s">
        <v>31</v>
      </c>
      <c r="H261" s="13" t="s">
        <v>31</v>
      </c>
      <c r="I261" s="13" t="s">
        <v>31</v>
      </c>
      <c r="J261" s="13" t="s">
        <v>31</v>
      </c>
      <c r="K261" s="13" t="s">
        <v>29</v>
      </c>
      <c r="L261" s="13" t="s">
        <v>74</v>
      </c>
      <c r="M261" s="13" t="s">
        <v>109</v>
      </c>
      <c r="N261" s="13" t="s">
        <v>47</v>
      </c>
      <c r="O261" s="11" t="s">
        <v>124</v>
      </c>
      <c r="P261" s="11" t="s">
        <v>124</v>
      </c>
    </row>
    <row r="262" spans="1:16" ht="13.5" thickBot="1" x14ac:dyDescent="0.25">
      <c r="A262" s="23" t="s">
        <v>421</v>
      </c>
      <c r="B262" s="81" t="s">
        <v>486</v>
      </c>
      <c r="C262" s="73">
        <v>10.4</v>
      </c>
      <c r="D262" s="73">
        <v>7.2</v>
      </c>
      <c r="E262" s="77">
        <v>21.4</v>
      </c>
      <c r="F262" s="73">
        <v>190.2</v>
      </c>
      <c r="G262" s="25" t="s">
        <v>31</v>
      </c>
      <c r="H262" s="25" t="s">
        <v>33</v>
      </c>
      <c r="I262" s="25" t="s">
        <v>31</v>
      </c>
      <c r="J262" s="25" t="s">
        <v>80</v>
      </c>
      <c r="K262" s="25" t="s">
        <v>424</v>
      </c>
      <c r="L262" s="25" t="s">
        <v>425</v>
      </c>
      <c r="M262" s="25" t="s">
        <v>429</v>
      </c>
      <c r="N262" s="25" t="s">
        <v>118</v>
      </c>
      <c r="O262" s="32" t="s">
        <v>432</v>
      </c>
      <c r="P262" s="32" t="s">
        <v>133</v>
      </c>
    </row>
    <row r="263" spans="1:16" ht="13.5" thickBot="1" x14ac:dyDescent="0.25">
      <c r="A263" s="23" t="s">
        <v>8</v>
      </c>
      <c r="B263" s="24">
        <v>325</v>
      </c>
      <c r="C263" s="73">
        <f>C260+C262+C261</f>
        <v>13.1</v>
      </c>
      <c r="D263" s="73">
        <f t="shared" ref="D263:N263" si="35">D260+D262+D261</f>
        <v>8.23</v>
      </c>
      <c r="E263" s="73">
        <f t="shared" si="35"/>
        <v>48.31</v>
      </c>
      <c r="F263" s="73">
        <f t="shared" si="35"/>
        <v>313.39999999999998</v>
      </c>
      <c r="G263" s="73">
        <f t="shared" si="35"/>
        <v>0.1</v>
      </c>
      <c r="H263" s="73">
        <f t="shared" si="35"/>
        <v>1.2</v>
      </c>
      <c r="I263" s="73">
        <f t="shared" si="35"/>
        <v>0</v>
      </c>
      <c r="J263" s="73">
        <f t="shared" si="35"/>
        <v>0.9</v>
      </c>
      <c r="K263" s="73">
        <f t="shared" si="35"/>
        <v>270.09999999999997</v>
      </c>
      <c r="L263" s="73">
        <f t="shared" si="35"/>
        <v>37.5</v>
      </c>
      <c r="M263" s="73">
        <f t="shared" si="35"/>
        <v>258.2</v>
      </c>
      <c r="N263" s="73">
        <f t="shared" si="35"/>
        <v>1.1000000000000001</v>
      </c>
      <c r="O263" s="120"/>
      <c r="P263" s="121"/>
    </row>
    <row r="264" spans="1:16" ht="13.5" thickBot="1" x14ac:dyDescent="0.25">
      <c r="A264" s="113" t="s">
        <v>16</v>
      </c>
      <c r="B264" s="114"/>
      <c r="C264" s="60">
        <f>C247+C250+C258+C263</f>
        <v>51.411000000000001</v>
      </c>
      <c r="D264" s="60">
        <f t="shared" ref="D264:N264" si="36">D247+D250+D258+D263</f>
        <v>41.19</v>
      </c>
      <c r="E264" s="60">
        <f t="shared" si="36"/>
        <v>218.65</v>
      </c>
      <c r="F264" s="60">
        <f t="shared" si="36"/>
        <v>1546.8000000000002</v>
      </c>
      <c r="G264" s="60">
        <f t="shared" si="36"/>
        <v>0.5</v>
      </c>
      <c r="H264" s="60">
        <f t="shared" si="36"/>
        <v>28.4</v>
      </c>
      <c r="I264" s="60">
        <f t="shared" si="36"/>
        <v>0.5</v>
      </c>
      <c r="J264" s="60">
        <f t="shared" si="36"/>
        <v>5.2000000000000011</v>
      </c>
      <c r="K264" s="60">
        <f t="shared" si="36"/>
        <v>732.19999999999993</v>
      </c>
      <c r="L264" s="60">
        <f t="shared" si="36"/>
        <v>194.2</v>
      </c>
      <c r="M264" s="60">
        <f t="shared" si="36"/>
        <v>881.3</v>
      </c>
      <c r="N264" s="60">
        <f t="shared" si="36"/>
        <v>8.5</v>
      </c>
      <c r="O264" s="122"/>
      <c r="P264" s="123"/>
    </row>
    <row r="266" spans="1:16" x14ac:dyDescent="0.2">
      <c r="A266" s="39" t="s">
        <v>433</v>
      </c>
    </row>
    <row r="268" spans="1:16" ht="14.25" x14ac:dyDescent="0.2">
      <c r="A268" s="2" t="s">
        <v>434</v>
      </c>
    </row>
    <row r="270" spans="1:16" x14ac:dyDescent="0.2">
      <c r="A270" s="90" t="s">
        <v>135</v>
      </c>
      <c r="B270" s="92" t="s">
        <v>17</v>
      </c>
      <c r="C270" s="94" t="s">
        <v>27</v>
      </c>
      <c r="D270" s="95"/>
      <c r="E270" s="96"/>
      <c r="F270" s="97" t="s">
        <v>61</v>
      </c>
      <c r="G270" s="94" t="s">
        <v>68</v>
      </c>
      <c r="H270" s="95"/>
      <c r="I270" s="95"/>
      <c r="J270" s="96"/>
      <c r="K270" s="94" t="s">
        <v>83</v>
      </c>
      <c r="L270" s="95"/>
      <c r="M270" s="95"/>
      <c r="N270" s="96"/>
      <c r="O270" s="92" t="s">
        <v>186</v>
      </c>
      <c r="P270" s="92" t="s">
        <v>131</v>
      </c>
    </row>
    <row r="271" spans="1:16" x14ac:dyDescent="0.2">
      <c r="A271" s="91"/>
      <c r="B271" s="93"/>
      <c r="C271" s="3" t="s">
        <v>28</v>
      </c>
      <c r="D271" s="3" t="s">
        <v>40</v>
      </c>
      <c r="E271" s="8" t="s">
        <v>50</v>
      </c>
      <c r="F271" s="98"/>
      <c r="G271" s="3" t="s">
        <v>69</v>
      </c>
      <c r="H271" s="3" t="s">
        <v>71</v>
      </c>
      <c r="I271" s="3" t="s">
        <v>157</v>
      </c>
      <c r="J271" s="3" t="s">
        <v>77</v>
      </c>
      <c r="K271" s="3" t="s">
        <v>84</v>
      </c>
      <c r="L271" s="8" t="s">
        <v>97</v>
      </c>
      <c r="M271" s="3" t="s">
        <v>106</v>
      </c>
      <c r="N271" s="3" t="s">
        <v>454</v>
      </c>
      <c r="O271" s="93"/>
      <c r="P271" s="93"/>
    </row>
    <row r="272" spans="1:16" ht="13.5" thickBot="1" x14ac:dyDescent="0.25">
      <c r="A272" s="104" t="s">
        <v>4</v>
      </c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6"/>
    </row>
    <row r="273" spans="1:16" ht="13.5" thickBot="1" x14ac:dyDescent="0.25">
      <c r="A273" s="58" t="s">
        <v>487</v>
      </c>
      <c r="B273" s="62" t="s">
        <v>200</v>
      </c>
      <c r="C273" s="60">
        <v>6.9</v>
      </c>
      <c r="D273" s="60">
        <v>5</v>
      </c>
      <c r="E273" s="60">
        <v>35.1</v>
      </c>
      <c r="F273" s="60">
        <v>245.2</v>
      </c>
      <c r="G273" s="60" t="s">
        <v>374</v>
      </c>
      <c r="H273" s="13" t="s">
        <v>120</v>
      </c>
      <c r="I273" s="13" t="s">
        <v>440</v>
      </c>
      <c r="J273" s="15" t="s">
        <v>413</v>
      </c>
      <c r="K273" s="13" t="s">
        <v>443</v>
      </c>
      <c r="L273" s="13" t="s">
        <v>447</v>
      </c>
      <c r="M273" s="13" t="s">
        <v>450</v>
      </c>
      <c r="N273" s="13" t="s">
        <v>381</v>
      </c>
      <c r="O273" s="11" t="s">
        <v>456</v>
      </c>
      <c r="P273" s="15" t="s">
        <v>132</v>
      </c>
    </row>
    <row r="274" spans="1:16" ht="13.5" thickBot="1" x14ac:dyDescent="0.25">
      <c r="A274" s="10" t="s">
        <v>309</v>
      </c>
      <c r="B274" s="62">
        <v>180</v>
      </c>
      <c r="C274" s="59">
        <v>2.6</v>
      </c>
      <c r="D274" s="60">
        <v>2.52</v>
      </c>
      <c r="E274" s="60">
        <v>13.41</v>
      </c>
      <c r="F274" s="60">
        <v>84.6</v>
      </c>
      <c r="G274" s="60" t="s">
        <v>31</v>
      </c>
      <c r="H274" s="13" t="s">
        <v>122</v>
      </c>
      <c r="I274" s="13" t="s">
        <v>31</v>
      </c>
      <c r="J274" s="14" t="s">
        <v>31</v>
      </c>
      <c r="K274" s="13" t="s">
        <v>444</v>
      </c>
      <c r="L274" s="13" t="s">
        <v>437</v>
      </c>
      <c r="M274" s="13" t="s">
        <v>451</v>
      </c>
      <c r="N274" s="13" t="s">
        <v>56</v>
      </c>
      <c r="O274" s="11" t="s">
        <v>124</v>
      </c>
      <c r="P274" s="11" t="s">
        <v>124</v>
      </c>
    </row>
    <row r="275" spans="1:16" ht="13.5" thickBot="1" x14ac:dyDescent="0.25">
      <c r="A275" s="10" t="s">
        <v>435</v>
      </c>
      <c r="B275" s="62" t="s">
        <v>22</v>
      </c>
      <c r="C275" s="59" t="s">
        <v>257</v>
      </c>
      <c r="D275" s="60">
        <v>1.5</v>
      </c>
      <c r="E275" s="60" t="s">
        <v>151</v>
      </c>
      <c r="F275" s="60" t="s">
        <v>265</v>
      </c>
      <c r="G275" s="60">
        <v>0.1</v>
      </c>
      <c r="H275" s="13" t="s">
        <v>31</v>
      </c>
      <c r="I275" s="13" t="s">
        <v>31</v>
      </c>
      <c r="J275" s="13" t="s">
        <v>31</v>
      </c>
      <c r="K275" s="13" t="s">
        <v>203</v>
      </c>
      <c r="L275" s="13" t="s">
        <v>45</v>
      </c>
      <c r="M275" s="13" t="s">
        <v>293</v>
      </c>
      <c r="N275" s="13" t="s">
        <v>118</v>
      </c>
      <c r="O275" s="16"/>
      <c r="P275" s="15" t="s">
        <v>132</v>
      </c>
    </row>
    <row r="276" spans="1:16" ht="13.5" thickBot="1" x14ac:dyDescent="0.25">
      <c r="A276" s="10" t="s">
        <v>8</v>
      </c>
      <c r="B276" s="11">
        <v>470</v>
      </c>
      <c r="C276" s="60">
        <f>C273+C274+C275</f>
        <v>13.3</v>
      </c>
      <c r="D276" s="60">
        <f t="shared" ref="D276:N276" si="37">D273+D274+D275</f>
        <v>9.02</v>
      </c>
      <c r="E276" s="60">
        <f t="shared" si="37"/>
        <v>74.210000000000008</v>
      </c>
      <c r="F276" s="60">
        <f t="shared" si="37"/>
        <v>460.79999999999995</v>
      </c>
      <c r="G276" s="60">
        <f t="shared" si="37"/>
        <v>0.26</v>
      </c>
      <c r="H276" s="60">
        <f t="shared" si="37"/>
        <v>2.2000000000000002</v>
      </c>
      <c r="I276" s="60">
        <f t="shared" si="37"/>
        <v>0.06</v>
      </c>
      <c r="J276" s="60">
        <f t="shared" si="37"/>
        <v>0.48</v>
      </c>
      <c r="K276" s="60">
        <f t="shared" si="37"/>
        <v>234.9</v>
      </c>
      <c r="L276" s="60">
        <f t="shared" si="37"/>
        <v>67</v>
      </c>
      <c r="M276" s="60">
        <f t="shared" si="37"/>
        <v>283.10000000000002</v>
      </c>
      <c r="N276" s="60">
        <f t="shared" si="37"/>
        <v>3.9000000000000004</v>
      </c>
      <c r="O276" s="118"/>
      <c r="P276" s="119"/>
    </row>
    <row r="277" spans="1:16" ht="13.5" thickBot="1" x14ac:dyDescent="0.25">
      <c r="A277" s="104" t="s">
        <v>9</v>
      </c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6"/>
    </row>
    <row r="278" spans="1:16" ht="13.5" thickBot="1" x14ac:dyDescent="0.25">
      <c r="A278" s="58" t="s">
        <v>465</v>
      </c>
      <c r="B278" s="62">
        <v>180</v>
      </c>
      <c r="C278" s="61">
        <v>0.72</v>
      </c>
      <c r="D278" s="60">
        <v>0.18</v>
      </c>
      <c r="E278" s="60">
        <v>13.68</v>
      </c>
      <c r="F278" s="60">
        <v>58.05</v>
      </c>
      <c r="G278" s="13" t="s">
        <v>31</v>
      </c>
      <c r="H278" s="13" t="s">
        <v>153</v>
      </c>
      <c r="I278" s="13" t="s">
        <v>31</v>
      </c>
      <c r="J278" s="13" t="s">
        <v>56</v>
      </c>
      <c r="K278" s="13" t="s">
        <v>164</v>
      </c>
      <c r="L278" s="13" t="s">
        <v>172</v>
      </c>
      <c r="M278" s="13" t="s">
        <v>178</v>
      </c>
      <c r="N278" s="13" t="s">
        <v>56</v>
      </c>
      <c r="O278" s="57"/>
      <c r="P278" s="18" t="s">
        <v>132</v>
      </c>
    </row>
    <row r="279" spans="1:16" ht="13.5" thickBot="1" x14ac:dyDescent="0.25">
      <c r="A279" s="10" t="s">
        <v>8</v>
      </c>
      <c r="B279" s="62">
        <v>180</v>
      </c>
      <c r="C279" s="61">
        <v>0.72</v>
      </c>
      <c r="D279" s="60">
        <v>0.18</v>
      </c>
      <c r="E279" s="60">
        <v>13.68</v>
      </c>
      <c r="F279" s="60">
        <v>58.05</v>
      </c>
      <c r="G279" s="13" t="s">
        <v>31</v>
      </c>
      <c r="H279" s="13" t="s">
        <v>153</v>
      </c>
      <c r="I279" s="14" t="s">
        <v>31</v>
      </c>
      <c r="J279" s="13" t="s">
        <v>56</v>
      </c>
      <c r="K279" s="13" t="s">
        <v>164</v>
      </c>
      <c r="L279" s="13" t="s">
        <v>172</v>
      </c>
      <c r="M279" s="13" t="s">
        <v>178</v>
      </c>
      <c r="N279" s="13" t="s">
        <v>56</v>
      </c>
      <c r="O279" s="118"/>
      <c r="P279" s="119"/>
    </row>
    <row r="280" spans="1:16" ht="13.5" thickBot="1" x14ac:dyDescent="0.25">
      <c r="A280" s="109" t="s">
        <v>11</v>
      </c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0"/>
      <c r="P280" s="111"/>
    </row>
    <row r="281" spans="1:16" ht="13.5" thickBot="1" x14ac:dyDescent="0.25">
      <c r="A281" s="67" t="s">
        <v>568</v>
      </c>
      <c r="B281" s="55">
        <v>60</v>
      </c>
      <c r="C281" s="55">
        <v>1</v>
      </c>
      <c r="D281" s="55">
        <v>4.1399999999999997</v>
      </c>
      <c r="E281" s="55">
        <v>7.04</v>
      </c>
      <c r="F281" s="55">
        <v>7.54</v>
      </c>
      <c r="G281" s="55" t="s">
        <v>31</v>
      </c>
      <c r="H281" s="70" t="s">
        <v>42</v>
      </c>
      <c r="I281" s="86" t="s">
        <v>31</v>
      </c>
      <c r="J281" s="70" t="s">
        <v>120</v>
      </c>
      <c r="K281" s="70" t="s">
        <v>569</v>
      </c>
      <c r="L281" s="70" t="s">
        <v>175</v>
      </c>
      <c r="M281" s="70" t="s">
        <v>570</v>
      </c>
      <c r="N281" s="70" t="s">
        <v>70</v>
      </c>
      <c r="O281" s="55" t="s">
        <v>124</v>
      </c>
      <c r="P281" s="55" t="s">
        <v>124</v>
      </c>
    </row>
    <row r="282" spans="1:16" ht="13.5" thickBot="1" x14ac:dyDescent="0.25">
      <c r="A282" s="23" t="s">
        <v>436</v>
      </c>
      <c r="B282" s="85" t="s">
        <v>496</v>
      </c>
      <c r="C282" s="77" t="s">
        <v>95</v>
      </c>
      <c r="D282" s="73" t="s">
        <v>89</v>
      </c>
      <c r="E282" s="73" t="s">
        <v>87</v>
      </c>
      <c r="F282" s="73" t="s">
        <v>438</v>
      </c>
      <c r="G282" s="25" t="s">
        <v>31</v>
      </c>
      <c r="H282" s="25" t="s">
        <v>325</v>
      </c>
      <c r="I282" s="25" t="s">
        <v>56</v>
      </c>
      <c r="J282" s="80" t="s">
        <v>33</v>
      </c>
      <c r="K282" s="25" t="s">
        <v>60</v>
      </c>
      <c r="L282" s="25" t="s">
        <v>448</v>
      </c>
      <c r="M282" s="25" t="s">
        <v>452</v>
      </c>
      <c r="N282" s="25" t="s">
        <v>119</v>
      </c>
      <c r="O282" s="32" t="s">
        <v>457</v>
      </c>
      <c r="P282" s="32" t="s">
        <v>132</v>
      </c>
    </row>
    <row r="283" spans="1:16" ht="13.5" thickBot="1" x14ac:dyDescent="0.25">
      <c r="A283" s="84" t="s">
        <v>561</v>
      </c>
      <c r="B283" s="72">
        <v>180</v>
      </c>
      <c r="C283" s="77">
        <v>14.36</v>
      </c>
      <c r="D283" s="73">
        <v>11</v>
      </c>
      <c r="E283" s="73">
        <v>22.23</v>
      </c>
      <c r="F283" s="73">
        <v>245.57</v>
      </c>
      <c r="G283" s="25" t="s">
        <v>349</v>
      </c>
      <c r="H283" s="25" t="s">
        <v>439</v>
      </c>
      <c r="I283" s="25" t="s">
        <v>441</v>
      </c>
      <c r="J283" s="72" t="s">
        <v>442</v>
      </c>
      <c r="K283" s="25" t="s">
        <v>445</v>
      </c>
      <c r="L283" s="25" t="s">
        <v>445</v>
      </c>
      <c r="M283" s="25" t="s">
        <v>453</v>
      </c>
      <c r="N283" s="25" t="s">
        <v>455</v>
      </c>
      <c r="O283" s="32" t="s">
        <v>458</v>
      </c>
      <c r="P283" s="32" t="s">
        <v>132</v>
      </c>
    </row>
    <row r="284" spans="1:16" ht="13.5" thickBot="1" x14ac:dyDescent="0.25">
      <c r="A284" s="78" t="s">
        <v>492</v>
      </c>
      <c r="B284" s="72">
        <v>180</v>
      </c>
      <c r="C284" s="77">
        <v>0.2</v>
      </c>
      <c r="D284" s="73">
        <v>0.1</v>
      </c>
      <c r="E284" s="73">
        <v>17.2</v>
      </c>
      <c r="F284" s="73">
        <v>68</v>
      </c>
      <c r="G284" s="25" t="s">
        <v>31</v>
      </c>
      <c r="H284" s="25" t="s">
        <v>145</v>
      </c>
      <c r="I284" s="25" t="s">
        <v>31</v>
      </c>
      <c r="J284" s="73">
        <v>0.3</v>
      </c>
      <c r="K284" s="25" t="s">
        <v>446</v>
      </c>
      <c r="L284" s="25" t="s">
        <v>449</v>
      </c>
      <c r="M284" s="25" t="s">
        <v>325</v>
      </c>
      <c r="N284" s="25" t="s">
        <v>80</v>
      </c>
      <c r="O284" s="32" t="s">
        <v>190</v>
      </c>
      <c r="P284" s="32" t="s">
        <v>133</v>
      </c>
    </row>
    <row r="285" spans="1:16" ht="13.5" thickBot="1" x14ac:dyDescent="0.25">
      <c r="A285" s="10" t="s">
        <v>13</v>
      </c>
      <c r="B285" s="62" t="s">
        <v>25</v>
      </c>
      <c r="C285" s="59" t="s">
        <v>32</v>
      </c>
      <c r="D285" s="60" t="s">
        <v>47</v>
      </c>
      <c r="E285" s="60" t="s">
        <v>58</v>
      </c>
      <c r="F285" s="60" t="s">
        <v>67</v>
      </c>
      <c r="G285" s="13" t="s">
        <v>51</v>
      </c>
      <c r="H285" s="13" t="s">
        <v>31</v>
      </c>
      <c r="I285" s="13" t="s">
        <v>31</v>
      </c>
      <c r="J285" s="60" t="s">
        <v>80</v>
      </c>
      <c r="K285" s="13" t="s">
        <v>93</v>
      </c>
      <c r="L285" s="13" t="s">
        <v>95</v>
      </c>
      <c r="M285" s="13" t="s">
        <v>113</v>
      </c>
      <c r="N285" s="13" t="s">
        <v>120</v>
      </c>
      <c r="O285" s="16"/>
      <c r="P285" s="11" t="s">
        <v>132</v>
      </c>
    </row>
    <row r="286" spans="1:16" ht="13.5" thickBot="1" x14ac:dyDescent="0.25">
      <c r="A286" s="23" t="s">
        <v>8</v>
      </c>
      <c r="B286" s="72">
        <v>670</v>
      </c>
      <c r="C286" s="77">
        <f>C281+C282+C283+C284+C285</f>
        <v>25.76</v>
      </c>
      <c r="D286" s="77">
        <f t="shared" ref="D286:N286" si="38">D281+D282+D283+D284+D285</f>
        <v>26.84</v>
      </c>
      <c r="E286" s="77">
        <f t="shared" si="38"/>
        <v>70.570000000000007</v>
      </c>
      <c r="F286" s="77">
        <f t="shared" si="38"/>
        <v>567.51</v>
      </c>
      <c r="G286" s="77">
        <f t="shared" si="38"/>
        <v>0.17</v>
      </c>
      <c r="H286" s="77">
        <f t="shared" si="38"/>
        <v>27.93</v>
      </c>
      <c r="I286" s="77">
        <f t="shared" si="38"/>
        <v>0.38</v>
      </c>
      <c r="J286" s="77">
        <f t="shared" si="38"/>
        <v>6.63</v>
      </c>
      <c r="K286" s="77">
        <f t="shared" si="38"/>
        <v>162.69</v>
      </c>
      <c r="L286" s="77">
        <f t="shared" si="38"/>
        <v>85.89</v>
      </c>
      <c r="M286" s="77">
        <f t="shared" si="38"/>
        <v>316.27000000000004</v>
      </c>
      <c r="N286" s="77">
        <f t="shared" si="38"/>
        <v>14.13</v>
      </c>
      <c r="O286" s="118"/>
      <c r="P286" s="119"/>
    </row>
    <row r="287" spans="1:16" ht="13.5" thickBot="1" x14ac:dyDescent="0.25">
      <c r="A287" s="109" t="s">
        <v>14</v>
      </c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110"/>
      <c r="N287" s="110"/>
      <c r="O287" s="110"/>
      <c r="P287" s="111"/>
    </row>
    <row r="288" spans="1:16" ht="13.5" thickBot="1" x14ac:dyDescent="0.25">
      <c r="A288" s="58" t="s">
        <v>485</v>
      </c>
      <c r="B288" s="15">
        <v>180</v>
      </c>
      <c r="C288" s="12">
        <v>3.3</v>
      </c>
      <c r="D288" s="87">
        <v>2.25</v>
      </c>
      <c r="E288" s="13">
        <v>12.3</v>
      </c>
      <c r="F288" s="13">
        <v>79.2</v>
      </c>
      <c r="G288" s="13" t="s">
        <v>500</v>
      </c>
      <c r="H288" s="13" t="s">
        <v>532</v>
      </c>
      <c r="I288" s="13" t="s">
        <v>500</v>
      </c>
      <c r="J288" s="14" t="s">
        <v>500</v>
      </c>
      <c r="K288" s="13" t="s">
        <v>562</v>
      </c>
      <c r="L288" s="13" t="s">
        <v>563</v>
      </c>
      <c r="M288" s="13" t="s">
        <v>564</v>
      </c>
      <c r="N288" s="13" t="s">
        <v>532</v>
      </c>
      <c r="O288" s="11" t="s">
        <v>565</v>
      </c>
      <c r="P288" s="11" t="s">
        <v>515</v>
      </c>
    </row>
    <row r="289" spans="1:16" ht="13.5" thickBot="1" x14ac:dyDescent="0.25">
      <c r="A289" s="10" t="s">
        <v>313</v>
      </c>
      <c r="B289" s="11" t="s">
        <v>291</v>
      </c>
      <c r="C289" s="12" t="s">
        <v>99</v>
      </c>
      <c r="D289" s="87">
        <v>7.4</v>
      </c>
      <c r="E289" s="13" t="s">
        <v>317</v>
      </c>
      <c r="F289" s="13" t="s">
        <v>319</v>
      </c>
      <c r="G289" s="13" t="s">
        <v>51</v>
      </c>
      <c r="H289" s="13" t="s">
        <v>31</v>
      </c>
      <c r="I289" s="13" t="s">
        <v>31</v>
      </c>
      <c r="J289" s="13" t="s">
        <v>31</v>
      </c>
      <c r="K289" s="13" t="s">
        <v>327</v>
      </c>
      <c r="L289" s="13" t="s">
        <v>140</v>
      </c>
      <c r="M289" s="13" t="s">
        <v>337</v>
      </c>
      <c r="N289" s="13" t="s">
        <v>120</v>
      </c>
      <c r="O289" s="16"/>
      <c r="P289" s="15" t="s">
        <v>132</v>
      </c>
    </row>
    <row r="290" spans="1:16" ht="13.5" thickBot="1" x14ac:dyDescent="0.25">
      <c r="A290" s="23" t="s">
        <v>8</v>
      </c>
      <c r="B290" s="24" t="s">
        <v>189</v>
      </c>
      <c r="C290" s="33">
        <f>C288+C289</f>
        <v>8.8999999999999986</v>
      </c>
      <c r="D290" s="88">
        <f t="shared" ref="D290:N290" si="39">D288+D289</f>
        <v>9.65</v>
      </c>
      <c r="E290" s="89">
        <f t="shared" si="39"/>
        <v>68.099999999999994</v>
      </c>
      <c r="F290" s="89">
        <f t="shared" si="39"/>
        <v>392</v>
      </c>
      <c r="G290" s="33">
        <f t="shared" si="39"/>
        <v>0.1</v>
      </c>
      <c r="H290" s="33">
        <f t="shared" si="39"/>
        <v>0.5</v>
      </c>
      <c r="I290" s="33">
        <f t="shared" si="39"/>
        <v>0</v>
      </c>
      <c r="J290" s="33">
        <f t="shared" si="39"/>
        <v>0</v>
      </c>
      <c r="K290" s="33">
        <f t="shared" si="39"/>
        <v>120.7</v>
      </c>
      <c r="L290" s="33">
        <f t="shared" si="39"/>
        <v>33.6</v>
      </c>
      <c r="M290" s="33">
        <f t="shared" si="39"/>
        <v>145.5</v>
      </c>
      <c r="N290" s="33">
        <f t="shared" si="39"/>
        <v>2.1</v>
      </c>
      <c r="O290" s="120"/>
      <c r="P290" s="121"/>
    </row>
    <row r="291" spans="1:16" ht="13.5" thickBot="1" x14ac:dyDescent="0.25">
      <c r="A291" s="113" t="s">
        <v>16</v>
      </c>
      <c r="B291" s="114"/>
      <c r="C291" s="60">
        <f t="shared" ref="C291:N291" si="40">C276+C279+C286+C290</f>
        <v>48.68</v>
      </c>
      <c r="D291" s="60">
        <f t="shared" si="40"/>
        <v>45.69</v>
      </c>
      <c r="E291" s="60">
        <f t="shared" si="40"/>
        <v>226.56000000000003</v>
      </c>
      <c r="F291" s="60">
        <f t="shared" si="40"/>
        <v>1478.36</v>
      </c>
      <c r="G291" s="60">
        <f t="shared" si="40"/>
        <v>0.53</v>
      </c>
      <c r="H291" s="60">
        <f t="shared" si="40"/>
        <v>72.63</v>
      </c>
      <c r="I291" s="60">
        <f t="shared" si="40"/>
        <v>0.44</v>
      </c>
      <c r="J291" s="60">
        <f t="shared" si="40"/>
        <v>7.31</v>
      </c>
      <c r="K291" s="60">
        <f t="shared" si="40"/>
        <v>542.09</v>
      </c>
      <c r="L291" s="60">
        <f t="shared" si="40"/>
        <v>195.59</v>
      </c>
      <c r="M291" s="60">
        <f t="shared" si="40"/>
        <v>760.97</v>
      </c>
      <c r="N291" s="60">
        <f t="shared" si="40"/>
        <v>20.330000000000002</v>
      </c>
      <c r="O291" s="122"/>
      <c r="P291" s="123"/>
    </row>
    <row r="293" spans="1:16" x14ac:dyDescent="0.2">
      <c r="A293" s="1" t="s">
        <v>459</v>
      </c>
    </row>
    <row r="295" spans="1:16" x14ac:dyDescent="0.2">
      <c r="A295" s="30"/>
    </row>
    <row r="297" spans="1:16" x14ac:dyDescent="0.2">
      <c r="A297" s="40"/>
    </row>
    <row r="299" spans="1:16" x14ac:dyDescent="0.2">
      <c r="A299" s="136"/>
      <c r="B299" s="104"/>
      <c r="C299" s="105"/>
      <c r="D299" s="106"/>
      <c r="E299" s="138"/>
      <c r="F299" s="104"/>
      <c r="G299" s="105"/>
      <c r="H299" s="105"/>
      <c r="I299" s="106"/>
      <c r="J299" s="104"/>
      <c r="K299" s="105"/>
      <c r="L299" s="105"/>
      <c r="M299" s="106"/>
    </row>
    <row r="300" spans="1:16" x14ac:dyDescent="0.2">
      <c r="A300" s="137"/>
      <c r="B300" s="41"/>
      <c r="C300" s="42"/>
      <c r="D300" s="43"/>
      <c r="E300" s="139"/>
      <c r="F300" s="42"/>
      <c r="G300" s="44"/>
      <c r="H300" s="44"/>
      <c r="I300" s="44"/>
      <c r="J300" s="42"/>
      <c r="K300" s="42"/>
      <c r="L300" s="44"/>
      <c r="M300" s="45"/>
    </row>
    <row r="301" spans="1:16" x14ac:dyDescent="0.2">
      <c r="A301" s="46"/>
      <c r="B301" s="47"/>
      <c r="C301" s="47"/>
      <c r="D301" s="48"/>
      <c r="E301" s="49"/>
      <c r="F301" s="49"/>
      <c r="G301" s="49"/>
      <c r="H301" s="49"/>
      <c r="I301" s="49"/>
      <c r="J301" s="49"/>
      <c r="K301" s="49"/>
      <c r="L301" s="46"/>
      <c r="M301" s="49"/>
    </row>
    <row r="302" spans="1:16" x14ac:dyDescent="0.2">
      <c r="A302" s="46"/>
      <c r="B302" s="47"/>
      <c r="C302" s="47"/>
      <c r="D302" s="48"/>
      <c r="E302" s="49"/>
      <c r="F302" s="49"/>
      <c r="G302" s="49"/>
      <c r="H302" s="49"/>
      <c r="I302" s="49"/>
      <c r="J302" s="49"/>
      <c r="K302" s="49"/>
      <c r="L302" s="49"/>
      <c r="M302" s="49"/>
    </row>
    <row r="303" spans="1:16" x14ac:dyDescent="0.2">
      <c r="A303" s="50"/>
      <c r="B303" s="51"/>
      <c r="C303" s="51"/>
      <c r="D303" s="42"/>
      <c r="E303" s="120"/>
      <c r="F303" s="121"/>
      <c r="G303" s="121"/>
      <c r="H303" s="121"/>
      <c r="I303" s="121"/>
      <c r="J303" s="121"/>
      <c r="K303" s="121"/>
      <c r="L303" s="121"/>
      <c r="M303" s="121"/>
    </row>
    <row r="305" spans="1:5" x14ac:dyDescent="0.2">
      <c r="A305" s="40"/>
    </row>
    <row r="307" spans="1:5" x14ac:dyDescent="0.2">
      <c r="A307" s="52"/>
      <c r="B307" s="52"/>
      <c r="C307" s="53"/>
      <c r="D307" s="52"/>
      <c r="E307" s="52"/>
    </row>
    <row r="308" spans="1:5" x14ac:dyDescent="0.2">
      <c r="A308" s="54"/>
      <c r="B308" s="55"/>
      <c r="C308" s="55"/>
      <c r="D308" s="55"/>
      <c r="E308" s="55"/>
    </row>
    <row r="310" spans="1:5" x14ac:dyDescent="0.2">
      <c r="A310" s="56" t="s">
        <v>460</v>
      </c>
    </row>
  </sheetData>
  <mergeCells count="173">
    <mergeCell ref="A299:A300"/>
    <mergeCell ref="B299:D299"/>
    <mergeCell ref="E299:E300"/>
    <mergeCell ref="F299:I299"/>
    <mergeCell ref="J299:M299"/>
    <mergeCell ref="E303:M303"/>
    <mergeCell ref="A272:P272"/>
    <mergeCell ref="O276:P276"/>
    <mergeCell ref="A277:P277"/>
    <mergeCell ref="O279:P279"/>
    <mergeCell ref="A280:P280"/>
    <mergeCell ref="O286:P286"/>
    <mergeCell ref="A287:P287"/>
    <mergeCell ref="O290:P291"/>
    <mergeCell ref="A291:B291"/>
    <mergeCell ref="A248:P248"/>
    <mergeCell ref="O250:P250"/>
    <mergeCell ref="A251:P251"/>
    <mergeCell ref="O258:P258"/>
    <mergeCell ref="A259:P259"/>
    <mergeCell ref="O263:P264"/>
    <mergeCell ref="A264:B264"/>
    <mergeCell ref="A270:A271"/>
    <mergeCell ref="B270:B271"/>
    <mergeCell ref="C270:E270"/>
    <mergeCell ref="F270:F271"/>
    <mergeCell ref="G270:J270"/>
    <mergeCell ref="K270:N270"/>
    <mergeCell ref="O270:O271"/>
    <mergeCell ref="P270:P271"/>
    <mergeCell ref="B240:B241"/>
    <mergeCell ref="C240:E240"/>
    <mergeCell ref="F240:F241"/>
    <mergeCell ref="G240:J240"/>
    <mergeCell ref="K240:N240"/>
    <mergeCell ref="O240:O241"/>
    <mergeCell ref="P240:P241"/>
    <mergeCell ref="A242:P242"/>
    <mergeCell ref="O247:P247"/>
    <mergeCell ref="A210:P210"/>
    <mergeCell ref="O215:P215"/>
    <mergeCell ref="A216:P216"/>
    <mergeCell ref="O218:P218"/>
    <mergeCell ref="A219:P219"/>
    <mergeCell ref="O227:P227"/>
    <mergeCell ref="A228:C228"/>
    <mergeCell ref="D228:P228"/>
    <mergeCell ref="A232:B232"/>
    <mergeCell ref="O186:P186"/>
    <mergeCell ref="A187:P187"/>
    <mergeCell ref="O189:P189"/>
    <mergeCell ref="A190:P190"/>
    <mergeCell ref="O197:P197"/>
    <mergeCell ref="A198:P198"/>
    <mergeCell ref="A202:B202"/>
    <mergeCell ref="A208:A209"/>
    <mergeCell ref="B208:B209"/>
    <mergeCell ref="C208:E208"/>
    <mergeCell ref="F208:F209"/>
    <mergeCell ref="G208:J208"/>
    <mergeCell ref="K208:N208"/>
    <mergeCell ref="O208:O209"/>
    <mergeCell ref="P208:P209"/>
    <mergeCell ref="A180:A181"/>
    <mergeCell ref="B180:B181"/>
    <mergeCell ref="C180:E180"/>
    <mergeCell ref="F180:F181"/>
    <mergeCell ref="G180:J180"/>
    <mergeCell ref="K180:N180"/>
    <mergeCell ref="O180:O181"/>
    <mergeCell ref="P180:P181"/>
    <mergeCell ref="A182:P182"/>
    <mergeCell ref="A152:P152"/>
    <mergeCell ref="O157:P157"/>
    <mergeCell ref="A158:P158"/>
    <mergeCell ref="O160:P160"/>
    <mergeCell ref="A161:P161"/>
    <mergeCell ref="O169:P169"/>
    <mergeCell ref="A170:P170"/>
    <mergeCell ref="O173:P174"/>
    <mergeCell ref="A174:B174"/>
    <mergeCell ref="O127:P127"/>
    <mergeCell ref="A128:P128"/>
    <mergeCell ref="O130:P130"/>
    <mergeCell ref="A131:P131"/>
    <mergeCell ref="O138:P138"/>
    <mergeCell ref="A139:P139"/>
    <mergeCell ref="O143:P144"/>
    <mergeCell ref="A144:B144"/>
    <mergeCell ref="A150:A151"/>
    <mergeCell ref="B150:B151"/>
    <mergeCell ref="C150:E150"/>
    <mergeCell ref="F150:F151"/>
    <mergeCell ref="G150:J150"/>
    <mergeCell ref="K150:N150"/>
    <mergeCell ref="O150:O151"/>
    <mergeCell ref="P150:P151"/>
    <mergeCell ref="A120:A121"/>
    <mergeCell ref="B120:B121"/>
    <mergeCell ref="C120:E120"/>
    <mergeCell ref="F120:F121"/>
    <mergeCell ref="G120:J120"/>
    <mergeCell ref="K120:N120"/>
    <mergeCell ref="O120:O121"/>
    <mergeCell ref="P120:P121"/>
    <mergeCell ref="A122:P122"/>
    <mergeCell ref="A93:P93"/>
    <mergeCell ref="O97:P97"/>
    <mergeCell ref="A98:P98"/>
    <mergeCell ref="O100:P100"/>
    <mergeCell ref="A101:P101"/>
    <mergeCell ref="O109:P109"/>
    <mergeCell ref="A110:P110"/>
    <mergeCell ref="O113:P114"/>
    <mergeCell ref="A114:B114"/>
    <mergeCell ref="O69:P69"/>
    <mergeCell ref="A70:P70"/>
    <mergeCell ref="O72:P72"/>
    <mergeCell ref="A73:P73"/>
    <mergeCell ref="O79:P79"/>
    <mergeCell ref="A80:P80"/>
    <mergeCell ref="O84:P85"/>
    <mergeCell ref="A85:B85"/>
    <mergeCell ref="A91:A92"/>
    <mergeCell ref="B91:B92"/>
    <mergeCell ref="C91:E91"/>
    <mergeCell ref="F91:F92"/>
    <mergeCell ref="G91:J91"/>
    <mergeCell ref="K91:N91"/>
    <mergeCell ref="O91:O92"/>
    <mergeCell ref="P91:P92"/>
    <mergeCell ref="A63:A64"/>
    <mergeCell ref="B63:B64"/>
    <mergeCell ref="C63:E63"/>
    <mergeCell ref="F63:F64"/>
    <mergeCell ref="G63:J63"/>
    <mergeCell ref="K63:N63"/>
    <mergeCell ref="O63:O64"/>
    <mergeCell ref="P63:P64"/>
    <mergeCell ref="A65:P65"/>
    <mergeCell ref="A37:P37"/>
    <mergeCell ref="O42:P42"/>
    <mergeCell ref="A43:P43"/>
    <mergeCell ref="O45:P45"/>
    <mergeCell ref="A46:P46"/>
    <mergeCell ref="O52:P52"/>
    <mergeCell ref="A53:P53"/>
    <mergeCell ref="O56:P57"/>
    <mergeCell ref="A57:B57"/>
    <mergeCell ref="O13:P13"/>
    <mergeCell ref="A14:P14"/>
    <mergeCell ref="O16:P16"/>
    <mergeCell ref="A17:P17"/>
    <mergeCell ref="O25:P25"/>
    <mergeCell ref="A26:P26"/>
    <mergeCell ref="A31:B31"/>
    <mergeCell ref="A35:A36"/>
    <mergeCell ref="B35:B36"/>
    <mergeCell ref="C35:E35"/>
    <mergeCell ref="F35:F36"/>
    <mergeCell ref="G35:J35"/>
    <mergeCell ref="K35:N35"/>
    <mergeCell ref="O35:O36"/>
    <mergeCell ref="P35:P36"/>
    <mergeCell ref="A6:A7"/>
    <mergeCell ref="B6:B7"/>
    <mergeCell ref="C6:E6"/>
    <mergeCell ref="F6:F7"/>
    <mergeCell ref="G6:J6"/>
    <mergeCell ref="K6:N6"/>
    <mergeCell ref="O6:O7"/>
    <mergeCell ref="P6:P7"/>
    <mergeCell ref="A8:P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Вяткина О.А.</dc:creator>
  <cp:lastModifiedBy>USER</cp:lastModifiedBy>
  <cp:lastPrinted>2022-11-15T05:40:01Z</cp:lastPrinted>
  <dcterms:created xsi:type="dcterms:W3CDTF">2021-05-24T04:44:09Z</dcterms:created>
  <dcterms:modified xsi:type="dcterms:W3CDTF">2022-11-15T05:41:03Z</dcterms:modified>
</cp:coreProperties>
</file>