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64011"/>
  <mc:AlternateContent xmlns:mc="http://schemas.openxmlformats.org/markup-compatibility/2006">
    <mc:Choice Requires="x15">
      <x15ac:absPath xmlns:x15ac="http://schemas.microsoft.com/office/spreadsheetml/2010/11/ac" url="Z:\obmen\_HAG\Прайс\"/>
    </mc:Choice>
  </mc:AlternateContent>
  <bookViews>
    <workbookView xWindow="0" yWindow="0" windowWidth="9945" windowHeight="9345"/>
  </bookViews>
  <sheets>
    <sheet name="Лист1" sheetId="1" r:id="rId1"/>
    <sheet name="Лист3" sheetId="3" r:id="rId2"/>
    <sheet name="Лист2" sheetId="2" r:id="rId3"/>
  </sheets>
  <definedNames>
    <definedName name="_xlnm.Print_Area" localSheetId="0">Лист1!$A$1:$M$401</definedName>
  </definedNames>
  <calcPr calcId="162913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32" i="1" l="1"/>
  <c r="K78" i="1"/>
  <c r="K79" i="1"/>
  <c r="K77" i="1"/>
  <c r="L78" i="1"/>
  <c r="L79" i="1"/>
  <c r="L77" i="1"/>
  <c r="D376" i="1" l="1"/>
  <c r="E376" i="1" l="1"/>
  <c r="K387" i="1" l="1"/>
  <c r="D387" i="1"/>
  <c r="D380" i="1"/>
  <c r="K375" i="1"/>
  <c r="D375" i="1"/>
  <c r="M387" i="1" l="1"/>
  <c r="L387" i="1"/>
  <c r="F387" i="1"/>
  <c r="E387" i="1"/>
  <c r="F380" i="1" l="1"/>
  <c r="E380" i="1"/>
  <c r="M375" i="1"/>
  <c r="L375" i="1"/>
</calcChain>
</file>

<file path=xl/connections.xml><?xml version="1.0" encoding="utf-8"?>
<connections xmlns="http://schemas.openxmlformats.org/spreadsheetml/2006/main">
  <connection id="1" name="Подключение" type="4" refreshedVersion="0" background="1">
    <webPr sourceData="1" parsePre="1" consecutive="1" url="http://www.cbr.ru/scripts/XML_daily.asp?"/>
  </connection>
</connections>
</file>

<file path=xl/sharedStrings.xml><?xml version="1.0" encoding="utf-8"?>
<sst xmlns="http://schemas.openxmlformats.org/spreadsheetml/2006/main" count="753" uniqueCount="326">
  <si>
    <t>ID-500RC</t>
  </si>
  <si>
    <t>ANB</t>
  </si>
  <si>
    <t>BN-SS</t>
  </si>
  <si>
    <t>AB/BN/CP</t>
  </si>
  <si>
    <t xml:space="preserve">Наименование </t>
  </si>
  <si>
    <t>Артикул</t>
  </si>
  <si>
    <t xml:space="preserve">Цвет </t>
  </si>
  <si>
    <t>Розница</t>
  </si>
  <si>
    <t>Оптовая</t>
  </si>
  <si>
    <t>Кр. Оптовая</t>
  </si>
  <si>
    <t>ID-600CS</t>
  </si>
  <si>
    <t>ID-700SC</t>
  </si>
  <si>
    <t>Замки гладкие</t>
  </si>
  <si>
    <t>Замки c WC заверткой (защелкой)</t>
  </si>
  <si>
    <t>ID-600SB</t>
  </si>
  <si>
    <t>ID-700SB</t>
  </si>
  <si>
    <t>ID-500WC</t>
  </si>
  <si>
    <t>Замки под ключевую вставку</t>
  </si>
  <si>
    <t>ID-550RB</t>
  </si>
  <si>
    <t>ID-500RB</t>
  </si>
  <si>
    <t>BN</t>
  </si>
  <si>
    <t>Петли для межкомнатных дверей</t>
  </si>
  <si>
    <t>ID-131</t>
  </si>
  <si>
    <t>ID-132</t>
  </si>
  <si>
    <t>ID-134</t>
  </si>
  <si>
    <t>ID-509</t>
  </si>
  <si>
    <t>ID-33</t>
  </si>
  <si>
    <t>Ручки для межкомнатных замков</t>
  </si>
  <si>
    <t>ID-201</t>
  </si>
  <si>
    <t>ID-201 econom</t>
  </si>
  <si>
    <t>ID-203 econom</t>
  </si>
  <si>
    <t>AB/BN</t>
  </si>
  <si>
    <t xml:space="preserve">Ключевые вставки </t>
  </si>
  <si>
    <t>ID-7</t>
  </si>
  <si>
    <t>ID-9B</t>
  </si>
  <si>
    <t>ID-7B</t>
  </si>
  <si>
    <t>Ответные части для замков</t>
  </si>
  <si>
    <t>ID-SP</t>
  </si>
  <si>
    <t>IDPSM (магнитная)</t>
  </si>
  <si>
    <t>ID-500SBL (на стекло)</t>
  </si>
  <si>
    <t>Шарик-фиксатор</t>
  </si>
  <si>
    <t>ID-028</t>
  </si>
  <si>
    <t>Шпингалет с ответной частью в пол</t>
  </si>
  <si>
    <t>ID-400+В</t>
  </si>
  <si>
    <t>ANB-анодированный алюминий</t>
  </si>
  <si>
    <t xml:space="preserve">BN-SS - матовая (шлифованная) нержавеющая сталь </t>
  </si>
  <si>
    <t>АB - античная бронза</t>
  </si>
  <si>
    <t xml:space="preserve">BN - черный никель </t>
  </si>
  <si>
    <t>CP - хром полированный</t>
  </si>
  <si>
    <t>Фурнитура для межкомнатных стеклянных дверей HAG</t>
  </si>
  <si>
    <r>
      <rPr>
        <b/>
        <sz val="11"/>
        <color theme="1"/>
        <rFont val="Calibri"/>
        <family val="2"/>
        <charset val="204"/>
        <scheme val="minor"/>
      </rPr>
      <t>Комплект О</t>
    </r>
    <r>
      <rPr>
        <sz val="11"/>
        <color theme="1"/>
        <rFont val="Calibri"/>
        <family val="2"/>
        <charset val="204"/>
        <scheme val="minor"/>
      </rPr>
      <t xml:space="preserve"> с WC заверткой</t>
    </r>
  </si>
  <si>
    <r>
      <rPr>
        <b/>
        <sz val="11"/>
        <color theme="1"/>
        <rFont val="Calibri"/>
        <family val="2"/>
        <charset val="204"/>
        <scheme val="minor"/>
      </rPr>
      <t>Комплект N</t>
    </r>
    <r>
      <rPr>
        <sz val="11"/>
        <color theme="1"/>
        <rFont val="Calibri"/>
        <family val="2"/>
        <charset val="204"/>
        <scheme val="minor"/>
      </rPr>
      <t xml:space="preserve"> c гладким замком</t>
    </r>
  </si>
  <si>
    <r>
      <rPr>
        <b/>
        <sz val="11"/>
        <color theme="1"/>
        <rFont val="Calibri"/>
        <family val="2"/>
        <charset val="204"/>
        <scheme val="minor"/>
      </rPr>
      <t>Комплект V</t>
    </r>
    <r>
      <rPr>
        <sz val="11"/>
        <color theme="1"/>
        <rFont val="Calibri"/>
        <family val="2"/>
        <charset val="204"/>
        <scheme val="minor"/>
      </rPr>
      <t xml:space="preserve">  с ключевой вставкой</t>
    </r>
  </si>
  <si>
    <r>
      <rPr>
        <b/>
        <sz val="11"/>
        <color theme="1"/>
        <rFont val="Calibri"/>
        <family val="2"/>
        <charset val="204"/>
        <scheme val="minor"/>
      </rPr>
      <t>Комплект F</t>
    </r>
    <r>
      <rPr>
        <sz val="11"/>
        <color theme="1"/>
        <rFont val="Calibri"/>
        <family val="2"/>
        <charset val="204"/>
        <scheme val="minor"/>
      </rPr>
      <t xml:space="preserve"> с WC заверткой</t>
    </r>
  </si>
  <si>
    <r>
      <rPr>
        <b/>
        <sz val="11"/>
        <color theme="1"/>
        <rFont val="Calibri"/>
        <family val="2"/>
        <charset val="204"/>
        <scheme val="minor"/>
      </rPr>
      <t>Комплект Е</t>
    </r>
    <r>
      <rPr>
        <sz val="11"/>
        <color theme="1"/>
        <rFont val="Calibri"/>
        <family val="2"/>
        <charset val="204"/>
        <scheme val="minor"/>
      </rPr>
      <t xml:space="preserve"> c гладким замком</t>
    </r>
  </si>
  <si>
    <r>
      <rPr>
        <b/>
        <sz val="11"/>
        <color theme="1"/>
        <rFont val="Calibri"/>
        <family val="2"/>
        <charset val="204"/>
        <scheme val="minor"/>
      </rPr>
      <t>Комплект M</t>
    </r>
    <r>
      <rPr>
        <sz val="11"/>
        <color theme="1"/>
        <rFont val="Calibri"/>
        <family val="2"/>
        <charset val="204"/>
        <scheme val="minor"/>
      </rPr>
      <t xml:space="preserve"> с WC заверткой</t>
    </r>
  </si>
  <si>
    <r>
      <rPr>
        <b/>
        <sz val="11"/>
        <color theme="1"/>
        <rFont val="Calibri"/>
        <family val="2"/>
        <charset val="204"/>
        <scheme val="minor"/>
      </rPr>
      <t>Комплект L</t>
    </r>
    <r>
      <rPr>
        <sz val="11"/>
        <color theme="1"/>
        <rFont val="Calibri"/>
        <family val="2"/>
        <charset val="204"/>
        <scheme val="minor"/>
      </rPr>
      <t xml:space="preserve"> c гладким замком</t>
    </r>
  </si>
  <si>
    <r>
      <rPr>
        <b/>
        <sz val="11"/>
        <color theme="1"/>
        <rFont val="Calibri"/>
        <family val="2"/>
        <charset val="204"/>
        <scheme val="minor"/>
      </rPr>
      <t>Комплект B</t>
    </r>
    <r>
      <rPr>
        <sz val="11"/>
        <color theme="1"/>
        <rFont val="Calibri"/>
        <family val="2"/>
        <charset val="204"/>
        <scheme val="minor"/>
      </rPr>
      <t xml:space="preserve">  с ключевой вставкой</t>
    </r>
  </si>
  <si>
    <r>
      <rPr>
        <b/>
        <sz val="11"/>
        <color theme="1"/>
        <rFont val="Calibri"/>
        <family val="2"/>
        <charset val="204"/>
        <scheme val="minor"/>
      </rPr>
      <t>Комплект A</t>
    </r>
    <r>
      <rPr>
        <sz val="11"/>
        <color theme="1"/>
        <rFont val="Calibri"/>
        <family val="2"/>
        <charset val="204"/>
        <scheme val="minor"/>
      </rPr>
      <t xml:space="preserve"> c гладким замком</t>
    </r>
  </si>
  <si>
    <t>*Примечание: в каждый комплект входит все необходимое для установки на одну дверь: замок, ручка, 2 петли, ответная часть на коробку.</t>
  </si>
  <si>
    <t>Готовые комплекты фурнитуры на 1 дверь HAG (Тайвань)*</t>
  </si>
  <si>
    <r>
      <t xml:space="preserve">Готовые комплекты фурнитуры на 1 дверь HAG c ручкой </t>
    </r>
    <r>
      <rPr>
        <b/>
        <sz val="11"/>
        <color rgb="FFFF0000"/>
        <rFont val="Calibri"/>
        <family val="2"/>
        <charset val="204"/>
        <scheme val="minor"/>
      </rPr>
      <t>ID-201econom*</t>
    </r>
  </si>
  <si>
    <t>Раздвижные системы для стеклянных межкомнатных дверей</t>
  </si>
  <si>
    <t>Раздвижная система VALENCIA (ВАЛЕНСИЯ) с доводчиком и механизмом мягкого закрывания</t>
  </si>
  <si>
    <t>HAG VN на одну подвижную створку</t>
  </si>
  <si>
    <t>Длина трека</t>
  </si>
  <si>
    <t>L-2000mm</t>
  </si>
  <si>
    <t>L-2500mm</t>
  </si>
  <si>
    <t>L-3000mm</t>
  </si>
  <si>
    <t>L-5000mm</t>
  </si>
  <si>
    <t>L-4000mm</t>
  </si>
  <si>
    <t>HAG VN на две подвижные створки</t>
  </si>
  <si>
    <t xml:space="preserve">               7.     Гарантия 2 года</t>
  </si>
  <si>
    <t>Особенности системы:</t>
  </si>
  <si>
    <r>
      <t>4.</t>
    </r>
    <r>
      <rPr>
        <b/>
        <sz val="7"/>
        <color theme="1"/>
        <rFont val="Times New Roman"/>
        <family val="1"/>
        <charset val="204"/>
      </rPr>
      <t xml:space="preserve">        </t>
    </r>
    <r>
      <rPr>
        <b/>
        <sz val="9"/>
        <color theme="1"/>
        <rFont val="Calibri"/>
        <family val="2"/>
        <charset val="204"/>
      </rPr>
      <t>«Мягкий» стопор</t>
    </r>
  </si>
  <si>
    <r>
      <t>1.</t>
    </r>
    <r>
      <rPr>
        <b/>
        <sz val="7"/>
        <color theme="1"/>
        <rFont val="Times New Roman"/>
        <family val="1"/>
        <charset val="204"/>
      </rPr>
      <t xml:space="preserve">        </t>
    </r>
    <r>
      <rPr>
        <b/>
        <sz val="9"/>
        <color theme="1"/>
        <rFont val="Calibri"/>
        <family val="2"/>
        <charset val="204"/>
      </rPr>
      <t>Без врезки на стекло</t>
    </r>
  </si>
  <si>
    <r>
      <t>5.</t>
    </r>
    <r>
      <rPr>
        <b/>
        <sz val="7"/>
        <color theme="1"/>
        <rFont val="Times New Roman"/>
        <family val="1"/>
        <charset val="204"/>
      </rPr>
      <t xml:space="preserve">        </t>
    </r>
    <r>
      <rPr>
        <b/>
        <sz val="9"/>
        <color theme="1"/>
        <rFont val="Calibri"/>
        <family val="2"/>
        <charset val="204"/>
      </rPr>
      <t>Возможность ставить боковые неподвижные стекла</t>
    </r>
  </si>
  <si>
    <r>
      <t>2.</t>
    </r>
    <r>
      <rPr>
        <b/>
        <sz val="7"/>
        <color theme="1"/>
        <rFont val="Times New Roman"/>
        <family val="1"/>
        <charset val="204"/>
      </rPr>
      <t xml:space="preserve">        </t>
    </r>
    <r>
      <rPr>
        <b/>
        <sz val="9"/>
        <color theme="1"/>
        <rFont val="Calibri"/>
        <family val="2"/>
        <charset val="204"/>
      </rPr>
      <t>Вес створки до 80кг</t>
    </r>
  </si>
  <si>
    <r>
      <t>6.</t>
    </r>
    <r>
      <rPr>
        <b/>
        <sz val="7"/>
        <color theme="1"/>
        <rFont val="Times New Roman"/>
        <family val="1"/>
        <charset val="204"/>
      </rPr>
      <t xml:space="preserve">        </t>
    </r>
    <r>
      <rPr>
        <b/>
        <sz val="9"/>
        <color theme="1"/>
        <rFont val="Calibri"/>
        <family val="2"/>
        <charset val="204"/>
      </rPr>
      <t>Компактные размеры 57*57mm</t>
    </r>
  </si>
  <si>
    <r>
      <t>3.</t>
    </r>
    <r>
      <rPr>
        <b/>
        <sz val="7"/>
        <color theme="1"/>
        <rFont val="Times New Roman"/>
        <family val="1"/>
        <charset val="204"/>
      </rPr>
      <t xml:space="preserve">        </t>
    </r>
    <r>
      <rPr>
        <b/>
        <sz val="9"/>
        <color theme="1"/>
        <rFont val="Calibri"/>
        <family val="2"/>
        <charset val="204"/>
      </rPr>
      <t>Наличие доводчика</t>
    </r>
  </si>
  <si>
    <t xml:space="preserve">Раздвижная система GRANADA (Гранада) </t>
  </si>
  <si>
    <t>НОВИНКА!</t>
  </si>
  <si>
    <t>HAG GRANADA</t>
  </si>
  <si>
    <t>Особенности системы GRANADA:</t>
  </si>
  <si>
    <t>1. Простой монтаж на стену</t>
  </si>
  <si>
    <t xml:space="preserve">2. Компактные габаритные размеры верхнего трека 46мм на 62мм </t>
  </si>
  <si>
    <t>3. Без вырезов в стекле, вес створки до 60кг</t>
  </si>
  <si>
    <t>4. Гарантия 2 года</t>
  </si>
  <si>
    <t xml:space="preserve">Телескопическая раздвижная система Safe SH8600H </t>
  </si>
  <si>
    <t xml:space="preserve"> Safe SH8600H </t>
  </si>
  <si>
    <t>Особенности системы  Safe SH8600H :</t>
  </si>
  <si>
    <t>1. Простой монтаж на стену или в потолок</t>
  </si>
  <si>
    <t>2. Компактные габаритные размеры</t>
  </si>
  <si>
    <t>3. Без вырезов в стекле, вес створки до100кг</t>
  </si>
  <si>
    <t>4. Ременной привод, никаких стуков при использовании!</t>
  </si>
  <si>
    <t>Фурнитура для душевых кабин и перегородок</t>
  </si>
  <si>
    <t>CP</t>
  </si>
  <si>
    <t>HAG-101</t>
  </si>
  <si>
    <r>
      <t xml:space="preserve">HAG-104 </t>
    </r>
    <r>
      <rPr>
        <sz val="9"/>
        <color theme="1"/>
        <rFont val="Calibri"/>
        <family val="2"/>
        <charset val="204"/>
        <scheme val="minor"/>
      </rPr>
      <t>стекло-стекло 90град</t>
    </r>
  </si>
  <si>
    <r>
      <t xml:space="preserve">HAG-102 </t>
    </r>
    <r>
      <rPr>
        <sz val="9"/>
        <color theme="1"/>
        <rFont val="Calibri"/>
        <family val="2"/>
        <charset val="204"/>
        <scheme val="minor"/>
      </rPr>
      <t>стекло-стекло 135град</t>
    </r>
  </si>
  <si>
    <r>
      <t xml:space="preserve">HAG-103 </t>
    </r>
    <r>
      <rPr>
        <sz val="9"/>
        <color theme="1"/>
        <rFont val="Calibri"/>
        <family val="2"/>
        <charset val="204"/>
        <scheme val="minor"/>
      </rPr>
      <t>стекло-стекло 180град</t>
    </r>
  </si>
  <si>
    <r>
      <t>HAG-766</t>
    </r>
    <r>
      <rPr>
        <sz val="9"/>
        <color theme="1"/>
        <rFont val="Calibri"/>
        <family val="2"/>
        <charset val="204"/>
        <scheme val="minor"/>
      </rPr>
      <t xml:space="preserve"> стена-штанга прям</t>
    </r>
  </si>
  <si>
    <r>
      <t xml:space="preserve">HAG-767 </t>
    </r>
    <r>
      <rPr>
        <sz val="9"/>
        <color theme="1"/>
        <rFont val="Calibri"/>
        <family val="2"/>
        <charset val="204"/>
        <scheme val="minor"/>
      </rPr>
      <t>штанга-стекло сквозн</t>
    </r>
  </si>
  <si>
    <r>
      <t xml:space="preserve">HAG-768 </t>
    </r>
    <r>
      <rPr>
        <sz val="9"/>
        <color theme="1"/>
        <rFont val="Calibri"/>
        <family val="2"/>
        <charset val="204"/>
        <scheme val="minor"/>
      </rPr>
      <t>штанга-стекло глух</t>
    </r>
  </si>
  <si>
    <t>Коннекторы для душевых кабин</t>
  </si>
  <si>
    <t>HAG-631 стена-стекло</t>
  </si>
  <si>
    <t>HAG-632 стекло-стекло 135град</t>
  </si>
  <si>
    <r>
      <t xml:space="preserve">HAG-633 </t>
    </r>
    <r>
      <rPr>
        <sz val="9"/>
        <color theme="1"/>
        <rFont val="Calibri"/>
        <family val="2"/>
        <charset val="204"/>
        <scheme val="minor"/>
      </rPr>
      <t>стена-стекло</t>
    </r>
  </si>
  <si>
    <r>
      <t xml:space="preserve">HAG-634 </t>
    </r>
    <r>
      <rPr>
        <sz val="9"/>
        <color theme="1"/>
        <rFont val="Calibri"/>
        <family val="2"/>
        <charset val="204"/>
        <scheme val="minor"/>
      </rPr>
      <t>стекло-стекло 180град</t>
    </r>
  </si>
  <si>
    <r>
      <t xml:space="preserve">HAG-635 </t>
    </r>
    <r>
      <rPr>
        <sz val="9"/>
        <color theme="1"/>
        <rFont val="Calibri"/>
        <family val="2"/>
        <charset val="204"/>
        <scheme val="minor"/>
      </rPr>
      <t>стекло-стена 180град</t>
    </r>
  </si>
  <si>
    <r>
      <t xml:space="preserve">HAG-636 </t>
    </r>
    <r>
      <rPr>
        <sz val="9"/>
        <color theme="1"/>
        <rFont val="Calibri"/>
        <family val="2"/>
        <charset val="204"/>
        <scheme val="minor"/>
      </rPr>
      <t>стекло-стекло 135град</t>
    </r>
  </si>
  <si>
    <r>
      <t xml:space="preserve">HAG-637 </t>
    </r>
    <r>
      <rPr>
        <sz val="9"/>
        <color theme="1"/>
        <rFont val="Calibri"/>
        <family val="2"/>
        <charset val="204"/>
        <scheme val="minor"/>
      </rPr>
      <t>стена-стекло 135град</t>
    </r>
  </si>
  <si>
    <r>
      <t xml:space="preserve">HAG-638 </t>
    </r>
    <r>
      <rPr>
        <sz val="9"/>
        <color theme="1"/>
        <rFont val="Calibri"/>
        <family val="2"/>
        <charset val="204"/>
        <scheme val="minor"/>
      </rPr>
      <t>коннектор для 3х стекол</t>
    </r>
  </si>
  <si>
    <t>HAG-531 стена-стекло</t>
  </si>
  <si>
    <r>
      <t xml:space="preserve">HAG-533 </t>
    </r>
    <r>
      <rPr>
        <sz val="9"/>
        <color theme="1"/>
        <rFont val="Calibri"/>
        <family val="2"/>
        <charset val="204"/>
        <scheme val="minor"/>
      </rPr>
      <t>стена-стекло</t>
    </r>
  </si>
  <si>
    <r>
      <t xml:space="preserve">HAG-534 </t>
    </r>
    <r>
      <rPr>
        <sz val="9"/>
        <color theme="1"/>
        <rFont val="Calibri"/>
        <family val="2"/>
        <charset val="204"/>
        <scheme val="minor"/>
      </rPr>
      <t>стекло-стекло 180град</t>
    </r>
  </si>
  <si>
    <r>
      <t xml:space="preserve">HAG-535 </t>
    </r>
    <r>
      <rPr>
        <sz val="9"/>
        <color theme="1"/>
        <rFont val="Calibri"/>
        <family val="2"/>
        <charset val="204"/>
        <scheme val="minor"/>
      </rPr>
      <t>стекло-стена 180град</t>
    </r>
  </si>
  <si>
    <r>
      <t xml:space="preserve">HAG-536 </t>
    </r>
    <r>
      <rPr>
        <sz val="9"/>
        <color theme="1"/>
        <rFont val="Calibri"/>
        <family val="2"/>
        <charset val="204"/>
        <scheme val="minor"/>
      </rPr>
      <t>стекло-стекло 135град</t>
    </r>
  </si>
  <si>
    <r>
      <t xml:space="preserve">HAG-537 </t>
    </r>
    <r>
      <rPr>
        <sz val="9"/>
        <color theme="1"/>
        <rFont val="Calibri"/>
        <family val="2"/>
        <charset val="204"/>
        <scheme val="minor"/>
      </rPr>
      <t>стена-стекло 135град</t>
    </r>
  </si>
  <si>
    <t>PSS/SSS</t>
  </si>
  <si>
    <r>
      <t xml:space="preserve">HAG-532 </t>
    </r>
    <r>
      <rPr>
        <sz val="9"/>
        <color theme="1"/>
        <rFont val="Calibri"/>
        <family val="2"/>
        <charset val="204"/>
        <scheme val="minor"/>
      </rPr>
      <t>стекло-стекло 90град</t>
    </r>
  </si>
  <si>
    <t>PS-1</t>
  </si>
  <si>
    <t>PS-2</t>
  </si>
  <si>
    <t>PS-3</t>
  </si>
  <si>
    <t>PS-5</t>
  </si>
  <si>
    <t>PS-8</t>
  </si>
  <si>
    <t>ПВХ</t>
  </si>
  <si>
    <t>PS-9</t>
  </si>
  <si>
    <t>PS-10</t>
  </si>
  <si>
    <t>PS-11</t>
  </si>
  <si>
    <t>Уплотнители ПВХ для душевых кабин для стекла 8мм (L-2200mm)</t>
  </si>
  <si>
    <t>HAG-305</t>
  </si>
  <si>
    <t>HAG-225</t>
  </si>
  <si>
    <t>CP/SNP</t>
  </si>
  <si>
    <t>Ручки-кнобы и ручки-купэ</t>
  </si>
  <si>
    <t>HAG-304</t>
  </si>
  <si>
    <t>HAG-308</t>
  </si>
  <si>
    <t>HAG-205</t>
  </si>
  <si>
    <t>ANB/BN-SS</t>
  </si>
  <si>
    <t>HAG T-12</t>
  </si>
  <si>
    <t>HAG T-11</t>
  </si>
  <si>
    <t>HAG T-701</t>
  </si>
  <si>
    <t>CP=PSS- полированный хром</t>
  </si>
  <si>
    <t>BN-SS=SSS=SNP- шлифованная(матовая) нерж. Сталь</t>
  </si>
  <si>
    <t>B-S-2 (L-2500mm) на одну подвижную створку</t>
  </si>
  <si>
    <t>Цвет</t>
  </si>
  <si>
    <t>B-S-4 (угловая 2 подв, 2 неподв створки)</t>
  </si>
  <si>
    <t>Готовые комплекты для душевых кабин и перегородок</t>
  </si>
  <si>
    <t xml:space="preserve">Описание и состав комплекта:
1. Раздвижная система под 180 градусов для 1 подвижной и неподвижной створки.
2. Уплотнители и коннекторы неподвижной створки (опционально) в комплект не входят.
3. В комплекте трек, каретки, стопоры, коннекторы для трека, коннекторы для боковой неподвижной створки, направляющая для двери, ручка круглая.
4. Длина трека - 2500мм, трек из нерж хром трубы 30*10
</t>
  </si>
  <si>
    <t xml:space="preserve">Описание и состав комплекта:
1. Раздвижная система под 90 градусов для 2х подвижных и 2х неподвижных створок.
2. Уплотнители и коннекторы неподвижных створок в комплект не входят.
3. В комплекте трек, 2 пары кареткок, стопоры, коннекторы для трека, коннекторы для боковых неподвижных створок, направляющие для дверей, 2 круглых ручек. 
4. Длина трека - 2500мм, трек из нерж хром трубы 30*10
</t>
  </si>
  <si>
    <t>Алюминиевая дверная коробка</t>
  </si>
  <si>
    <t>AF-042 (без установочного профиля)</t>
  </si>
  <si>
    <t>Алюминиевые профили</t>
  </si>
  <si>
    <t>SSS</t>
  </si>
  <si>
    <t>Профиль зажимной, цена в рублях за 1 п.м.</t>
  </si>
  <si>
    <t>Цвет*</t>
  </si>
  <si>
    <t>* Примечание по цветам</t>
  </si>
  <si>
    <t>SSS- профиль в сборе, крышка из матовой нерж стали AISI 304</t>
  </si>
  <si>
    <t>BN-SS - профиль в сборе, крышка из алюминия, с покрытием под матовую нержу</t>
  </si>
  <si>
    <t>ANB - профиль с боре, крышка из анодированного алюминия</t>
  </si>
  <si>
    <t>Профиль душевой зажимной с уполтнителем для стекла 8мм, цена в рублях</t>
  </si>
  <si>
    <t>Фурнитура для маятниковых систем и ЦСП перегородок HAG</t>
  </si>
  <si>
    <t>HAG PF-01 петля нижн</t>
  </si>
  <si>
    <t>HAG PF-02 петля верх</t>
  </si>
  <si>
    <t>HAG PF-03 ответка для верх. петли</t>
  </si>
  <si>
    <t>HAG PF-04 угл. ответка д. в. Петли</t>
  </si>
  <si>
    <t>HAG PF-042 ось для н. петли</t>
  </si>
  <si>
    <t>HAG PF-041 ось для в. петли</t>
  </si>
  <si>
    <t>HAG PF-12 кон-р-стекло-стекло</t>
  </si>
  <si>
    <t>HAG PF-200 угловой замок</t>
  </si>
  <si>
    <t>HAG PF-090</t>
  </si>
  <si>
    <t>HAG PF-091</t>
  </si>
  <si>
    <t>Ручки для стеклянных дверей HAG</t>
  </si>
  <si>
    <t>Длина</t>
  </si>
  <si>
    <t>HAG V-01 SSS</t>
  </si>
  <si>
    <t>HAG V-02 (L-600) SSS</t>
  </si>
  <si>
    <t xml:space="preserve">Ручка круглая скоба </t>
  </si>
  <si>
    <t>Ручка квадратная скоба</t>
  </si>
  <si>
    <t>19*19*600мм</t>
  </si>
  <si>
    <t>Ручка круглая скоба со смещенным центром</t>
  </si>
  <si>
    <t>HAG V-03 (L-600) SSS</t>
  </si>
  <si>
    <t>32*600</t>
  </si>
  <si>
    <t>Скрытый доводчик для дерев/металл/пласт двери весом до 80кг</t>
  </si>
  <si>
    <t>HAG-604</t>
  </si>
  <si>
    <t>HAG-603</t>
  </si>
  <si>
    <t>Скрытый доводчик для дерев/металл/пласт двери весом до 60кг</t>
  </si>
  <si>
    <t>Стеклянный козырек и скрытые доводчики</t>
  </si>
  <si>
    <t>Сайт: hag-spb.ru</t>
  </si>
  <si>
    <t>Телефон: +7 812 313 03 05</t>
  </si>
  <si>
    <t xml:space="preserve">Почта: ei.che@graft.su  Евгений Челпановский </t>
  </si>
  <si>
    <t>Почта: av.tereshin@graft.su  Андрей Терешин</t>
  </si>
  <si>
    <t>г. Санкт-Петербург, ул. Мебельная 12к1, лит.А</t>
  </si>
  <si>
    <t>Фурнитура для межкомнатных стеклянных дверей</t>
  </si>
  <si>
    <t>Раздвижные системы</t>
  </si>
  <si>
    <t>Ручки для стеклянных дверей</t>
  </si>
  <si>
    <t>Содержание (кликабельно):</t>
  </si>
  <si>
    <t>Назад в содержание</t>
  </si>
  <si>
    <r>
      <t xml:space="preserve">HAG 40 </t>
    </r>
    <r>
      <rPr>
        <sz val="8"/>
        <color theme="1"/>
        <rFont val="Calibri"/>
        <family val="2"/>
        <charset val="204"/>
        <scheme val="minor"/>
      </rPr>
      <t>профиль в сборе без крышек</t>
    </r>
  </si>
  <si>
    <t>Петли для душевых кабин (Цинк 4)</t>
  </si>
  <si>
    <r>
      <rPr>
        <b/>
        <sz val="11"/>
        <color theme="1"/>
        <rFont val="Calibri"/>
        <family val="2"/>
        <charset val="204"/>
        <scheme val="minor"/>
      </rPr>
      <t>Комплект S</t>
    </r>
    <r>
      <rPr>
        <sz val="11"/>
        <color theme="1"/>
        <rFont val="Calibri"/>
        <family val="2"/>
        <charset val="204"/>
        <scheme val="minor"/>
      </rPr>
      <t xml:space="preserve"> с ключевой вставкой</t>
    </r>
  </si>
  <si>
    <r>
      <rPr>
        <b/>
        <sz val="11"/>
        <color theme="1"/>
        <rFont val="Calibri"/>
        <family val="2"/>
        <charset val="204"/>
        <scheme val="minor"/>
      </rPr>
      <t>Комплект P</t>
    </r>
    <r>
      <rPr>
        <sz val="11"/>
        <color theme="1"/>
        <rFont val="Calibri"/>
        <family val="2"/>
        <charset val="204"/>
        <scheme val="minor"/>
      </rPr>
      <t xml:space="preserve"> с ключевой вставкой</t>
    </r>
  </si>
  <si>
    <t>ID-750RB</t>
  </si>
  <si>
    <t>ID-700SBL (на стекло)</t>
  </si>
  <si>
    <r>
      <t>TI-801Н</t>
    </r>
    <r>
      <rPr>
        <sz val="10"/>
        <color theme="1"/>
        <rFont val="Calibri"/>
        <family val="2"/>
        <charset val="204"/>
        <scheme val="minor"/>
      </rPr>
      <t xml:space="preserve"> (L-образная коробка (Титан)</t>
    </r>
  </si>
  <si>
    <t>L-6000mm</t>
  </si>
  <si>
    <r>
      <t xml:space="preserve">Опция - комплект синхро для Валенсии </t>
    </r>
    <r>
      <rPr>
        <b/>
        <sz val="11"/>
        <color rgb="FFFF0000"/>
        <rFont val="Calibri"/>
        <family val="2"/>
        <charset val="204"/>
        <scheme val="minor"/>
      </rPr>
      <t>(мягкий стопор исключается!)</t>
    </r>
  </si>
  <si>
    <t>П-обр. профиль 15*15*15*1,5 (L-3000mm)</t>
  </si>
  <si>
    <t>HAG SD-104 (крепление Валенсии на стекло)</t>
  </si>
  <si>
    <t xml:space="preserve"> Safe SA7800E</t>
  </si>
  <si>
    <t>L-3200mm</t>
  </si>
  <si>
    <t xml:space="preserve">Раздвижная система-гармошка Safe SA7800E на 4 подвижные створки (L-3200) </t>
  </si>
  <si>
    <r>
      <t xml:space="preserve">HAG-780 </t>
    </r>
    <r>
      <rPr>
        <sz val="9"/>
        <color theme="1"/>
        <rFont val="Calibri"/>
        <family val="2"/>
        <charset val="204"/>
        <scheme val="minor"/>
      </rPr>
      <t>штанга-штанга регул</t>
    </r>
  </si>
  <si>
    <t>HAG-791 (штанга прям)</t>
  </si>
  <si>
    <t>HAG-791A (штанга угловая)</t>
  </si>
  <si>
    <t>Петли для душевых кабин (нерж. AISI 304)</t>
  </si>
  <si>
    <t>HAG-101M (без фаски)</t>
  </si>
  <si>
    <t>HAG-103M (без фаски)</t>
  </si>
  <si>
    <t>HAG-102M (без фаски)</t>
  </si>
  <si>
    <r>
      <t>HAG-790</t>
    </r>
    <r>
      <rPr>
        <sz val="10"/>
        <color theme="1"/>
        <rFont val="Calibri"/>
        <family val="2"/>
        <charset val="204"/>
        <scheme val="minor"/>
      </rPr>
      <t xml:space="preserve"> (стена-штанга регул.)</t>
    </r>
  </si>
  <si>
    <t>HAG-101S (с фаской)</t>
  </si>
  <si>
    <t>HAG-102S (с фаской)</t>
  </si>
  <si>
    <t>HAG-103S (с фаской)</t>
  </si>
  <si>
    <r>
      <t xml:space="preserve">HAG-101AV </t>
    </r>
    <r>
      <rPr>
        <sz val="10"/>
        <color theme="1"/>
        <rFont val="Calibri"/>
        <family val="2"/>
        <charset val="204"/>
        <scheme val="minor"/>
      </rPr>
      <t>с доводчиком и регул</t>
    </r>
  </si>
  <si>
    <r>
      <t xml:space="preserve">HAG-103AV </t>
    </r>
    <r>
      <rPr>
        <sz val="10"/>
        <color theme="1"/>
        <rFont val="Calibri"/>
        <family val="2"/>
        <charset val="204"/>
        <scheme val="minor"/>
      </rPr>
      <t>с доводчиком и регул</t>
    </r>
  </si>
  <si>
    <t xml:space="preserve">Новинка </t>
  </si>
  <si>
    <t>Петли с подъемом (нерж. AISI 304)</t>
  </si>
  <si>
    <r>
      <t xml:space="preserve">HAG -313L </t>
    </r>
    <r>
      <rPr>
        <sz val="10"/>
        <color theme="1"/>
        <rFont val="Calibri"/>
        <family val="2"/>
        <charset val="204"/>
        <scheme val="minor"/>
      </rPr>
      <t>(стекло-стена, левая)</t>
    </r>
  </si>
  <si>
    <r>
      <t xml:space="preserve">HAG-313L </t>
    </r>
    <r>
      <rPr>
        <sz val="10"/>
        <color theme="1"/>
        <rFont val="Calibri"/>
        <family val="2"/>
        <charset val="204"/>
        <scheme val="minor"/>
      </rPr>
      <t>(стекло-стекло, левая)</t>
    </r>
  </si>
  <si>
    <r>
      <t>HAG -314R</t>
    </r>
    <r>
      <rPr>
        <sz val="10"/>
        <color theme="1"/>
        <rFont val="Calibri"/>
        <family val="2"/>
        <charset val="204"/>
        <scheme val="minor"/>
      </rPr>
      <t xml:space="preserve"> (стекло-стекло,правая)</t>
    </r>
  </si>
  <si>
    <r>
      <t xml:space="preserve">HAG-313R </t>
    </r>
    <r>
      <rPr>
        <sz val="10"/>
        <color theme="1"/>
        <rFont val="Calibri"/>
        <family val="2"/>
        <charset val="204"/>
        <scheme val="minor"/>
      </rPr>
      <t>(стекло-стена, правая)</t>
    </r>
  </si>
  <si>
    <t>Крепления для штанги для душевых кабин (латунь + нерж. )</t>
  </si>
  <si>
    <t>Петли без фиксации (нерж. AISI 304)</t>
  </si>
  <si>
    <t>PSS</t>
  </si>
  <si>
    <t>HAG -201S (стена-стекло)</t>
  </si>
  <si>
    <t>HAG -203S (стекло-стекло)</t>
  </si>
  <si>
    <t>HAG-530 стена-стекло</t>
  </si>
  <si>
    <t>HAG V-04 25*440*200</t>
  </si>
  <si>
    <t>HAG V-05</t>
  </si>
  <si>
    <t>Ручки для душевых кабин (нерж.)</t>
  </si>
  <si>
    <t>HAG T-702</t>
  </si>
  <si>
    <t>B-S-5 (угловая1 подв, 2 неподв створки)</t>
  </si>
  <si>
    <t>B-S-2 (без трубы)</t>
  </si>
  <si>
    <t>Труба  30*10 (Китай)</t>
  </si>
  <si>
    <t>Труба  30*10 (Россия)</t>
  </si>
  <si>
    <t>2000мм</t>
  </si>
  <si>
    <t>Характ-ки</t>
  </si>
  <si>
    <t>HAG BS-430 (труба-стекло)</t>
  </si>
  <si>
    <t>HAG 40 029 (декоративная крышка)</t>
  </si>
  <si>
    <t>BN-SS, ANB (алюминий, L-3000)</t>
  </si>
  <si>
    <t>AL-сырой (L-3000)</t>
  </si>
  <si>
    <t>HAG 40 (в сборе, L-3000)</t>
  </si>
  <si>
    <t>HAG FS-660 доводчик (Тайвань)</t>
  </si>
  <si>
    <t>HAG FS-670 доводчик (Китай)</t>
  </si>
  <si>
    <t>HAG PF-07  угловой коннектор</t>
  </si>
  <si>
    <r>
      <t xml:space="preserve">HAG PF-07А </t>
    </r>
    <r>
      <rPr>
        <sz val="9"/>
        <color theme="1"/>
        <rFont val="Calibri"/>
        <family val="2"/>
        <charset val="204"/>
        <scheme val="minor"/>
      </rPr>
      <t>угл. Коннектор со стопором</t>
    </r>
  </si>
  <si>
    <t>HAG PF-13 кон-р-стекло-стекло</t>
  </si>
  <si>
    <t>HAG PF-04F кон-р-стена-стекло</t>
  </si>
  <si>
    <t>HAG ID-1000 (2 петли, 120кг)</t>
  </si>
  <si>
    <t>HAG ID-1001С (2 петли, 120кг)</t>
  </si>
  <si>
    <t>HAG ID-1100 (2 петли, 100кг)</t>
  </si>
  <si>
    <t>HAG ID-1100С (2 петли, 100кг)</t>
  </si>
  <si>
    <r>
      <t xml:space="preserve">HAG PF-01D </t>
    </r>
    <r>
      <rPr>
        <sz val="10"/>
        <color theme="1"/>
        <rFont val="Calibri"/>
        <family val="2"/>
        <charset val="204"/>
        <scheme val="minor"/>
      </rPr>
      <t>(ниж. Петля с доводчиком)</t>
    </r>
  </si>
  <si>
    <r>
      <t xml:space="preserve">HAG PF-02D </t>
    </r>
    <r>
      <rPr>
        <sz val="9"/>
        <color theme="1"/>
        <rFont val="Calibri"/>
        <family val="2"/>
        <charset val="204"/>
        <scheme val="minor"/>
      </rPr>
      <t>(верх. Петля без доводчика)</t>
    </r>
  </si>
  <si>
    <t>Комплект стеклянного козырька HAG без тяг, макс вес 100кг</t>
  </si>
  <si>
    <t xml:space="preserve">Кол-во </t>
  </si>
  <si>
    <t>2шт</t>
  </si>
  <si>
    <t>Комплект стеклянного козырька HAG</t>
  </si>
  <si>
    <t>Тяга</t>
  </si>
  <si>
    <t>до 2000мм</t>
  </si>
  <si>
    <t>Изображение</t>
  </si>
  <si>
    <t>HAG 9A</t>
  </si>
  <si>
    <t>HAG 9B регулируемое</t>
  </si>
  <si>
    <t>HAG 9С регулируемое</t>
  </si>
  <si>
    <t>Точечные крепления под 8-12мм стекло с зенковкой</t>
  </si>
  <si>
    <r>
      <t>ID-509D</t>
    </r>
    <r>
      <rPr>
        <sz val="9"/>
        <color rgb="FFFF0000"/>
        <rFont val="Calibri"/>
        <family val="2"/>
        <charset val="204"/>
        <scheme val="minor"/>
      </rPr>
      <t xml:space="preserve"> (петля с доводчиком)</t>
    </r>
  </si>
  <si>
    <t>Труба зеркальная 18*1,5</t>
  </si>
  <si>
    <t>HAG NVN Профиль для неподвижного экрана Валенсии (L-1000mm)</t>
  </si>
  <si>
    <t>Суперцена!</t>
  </si>
  <si>
    <t>HAG PF-05</t>
  </si>
  <si>
    <t>Новинка! Коннектор стекло-стекло БЕЗ ВРЕЗКИ</t>
  </si>
  <si>
    <t>распродажа</t>
  </si>
  <si>
    <t>32*800*600</t>
  </si>
  <si>
    <t>32*1000*800</t>
  </si>
  <si>
    <r>
      <t xml:space="preserve">HAG-770 </t>
    </r>
    <r>
      <rPr>
        <sz val="9"/>
        <color theme="1"/>
        <rFont val="Calibri"/>
        <family val="2"/>
        <charset val="204"/>
        <scheme val="minor"/>
      </rPr>
      <t>штанга-штанга регул</t>
    </r>
  </si>
  <si>
    <r>
      <t xml:space="preserve">HAG-769 </t>
    </r>
    <r>
      <rPr>
        <sz val="9"/>
        <color theme="1"/>
        <rFont val="Calibri"/>
        <family val="2"/>
        <charset val="204"/>
        <scheme val="minor"/>
      </rPr>
      <t>тройник для штанги</t>
    </r>
  </si>
  <si>
    <t>SSS/PSS (нерж сталь, L-3000)</t>
  </si>
  <si>
    <r>
      <t xml:space="preserve">HAG 40S </t>
    </r>
    <r>
      <rPr>
        <sz val="9"/>
        <color theme="1"/>
        <rFont val="Calibri"/>
        <family val="2"/>
        <charset val="204"/>
        <scheme val="minor"/>
      </rPr>
      <t>(L-3000mm)</t>
    </r>
  </si>
  <si>
    <t>SSS/PSS</t>
  </si>
  <si>
    <t>Профиль зажимной усиленный, полнотелый</t>
  </si>
  <si>
    <t xml:space="preserve">Комплектующие для профиля </t>
  </si>
  <si>
    <t>HAG 40 027 торцевая заглушка</t>
  </si>
  <si>
    <t>ПРАЙС ЛИСТ фурнитуры для стекла HAG 2019</t>
  </si>
  <si>
    <t>AF-042 (2х створчатая)</t>
  </si>
  <si>
    <t>Новинка</t>
  </si>
  <si>
    <r>
      <t xml:space="preserve">М-100 </t>
    </r>
    <r>
      <rPr>
        <sz val="9"/>
        <color theme="1"/>
        <rFont val="Calibri"/>
        <family val="2"/>
        <charset val="204"/>
        <scheme val="minor"/>
      </rPr>
      <t>(L-2900mm)</t>
    </r>
  </si>
  <si>
    <r>
      <t xml:space="preserve">Раздвижные душевые кабины </t>
    </r>
    <r>
      <rPr>
        <b/>
        <sz val="11"/>
        <color rgb="FFFF0000"/>
        <rFont val="Calibri"/>
        <family val="2"/>
        <charset val="204"/>
        <scheme val="minor"/>
      </rPr>
      <t>из нержавеющей стали AISI 304</t>
    </r>
  </si>
  <si>
    <t xml:space="preserve">PSS/SSS </t>
  </si>
  <si>
    <t>Жмите сюда, чтобы узнать отличную цену на товар этой недели!</t>
  </si>
  <si>
    <t>ID-650SB/750SB</t>
  </si>
  <si>
    <t>ID-650SС/750SC</t>
  </si>
  <si>
    <t>Blc/Br/CP</t>
  </si>
  <si>
    <t>Комплекты с магнитными замками</t>
  </si>
  <si>
    <t>Em</t>
  </si>
  <si>
    <t>Gm</t>
  </si>
  <si>
    <t>Lm</t>
  </si>
  <si>
    <t>Nm</t>
  </si>
  <si>
    <t>Оптовая цена</t>
  </si>
  <si>
    <t>Крупнооптовая цена</t>
  </si>
  <si>
    <t>Цена</t>
  </si>
  <si>
    <t xml:space="preserve">Комплект\Цвет </t>
  </si>
  <si>
    <t>Br/Blc/AB/BN</t>
  </si>
  <si>
    <t>Все цвета</t>
  </si>
  <si>
    <t>Fm WC</t>
  </si>
  <si>
    <t>Hm WC</t>
  </si>
  <si>
    <t>Mm WC</t>
  </si>
  <si>
    <t>Om WC</t>
  </si>
  <si>
    <t>Blc (black) - черный</t>
  </si>
  <si>
    <t>Br (Bronze) - бронзовый</t>
  </si>
  <si>
    <t>Магнитные замки и ответная часть на стекло</t>
  </si>
  <si>
    <t>ID-550SBL</t>
  </si>
  <si>
    <t>Комплект крепежа для деревянного полотна на Валенсию</t>
  </si>
  <si>
    <t>Опорный профиль для неподвижной створки с упл-ем</t>
  </si>
  <si>
    <t>CP                 L-2500mm</t>
  </si>
  <si>
    <r>
      <t>МT- 750</t>
    </r>
    <r>
      <rPr>
        <sz val="9"/>
        <color theme="1"/>
        <rFont val="Calibri"/>
        <family val="2"/>
        <charset val="204"/>
        <scheme val="minor"/>
      </rPr>
      <t>(L-2500mm)</t>
    </r>
  </si>
  <si>
    <t>Крепление стекла к треку</t>
  </si>
  <si>
    <t>Крепление для трека под 90 градусов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</si>
</sst>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\ _₽_-;\-* #,##0.00\ _₽_-;_-* &quot;-&quot;??\ _₽_-;_-@_-"/>
    <numFmt numFmtId="164" formatCode="0.0"/>
    <numFmt numFmtId="165" formatCode="_-* #,##0\ _₽_-;\-* #,##0\ _₽_-;_-* &quot;-&quot;??\ _₽_-;_-@_-"/>
    <numFmt numFmtId="166" formatCode="_-* #,##0\ [$₽-419]_-;\-* #,##0\ [$₽-419]_-;_-* &quot;-&quot;??\ [$₽-419]_-;_-@_-"/>
  </numFmts>
  <fonts count="23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</font>
    <font>
      <b/>
      <sz val="7"/>
      <color theme="1"/>
      <name val="Times New Roman"/>
      <family val="1"/>
      <charset val="204"/>
    </font>
    <font>
      <b/>
      <sz val="9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6"/>
      <color theme="0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b/>
      <sz val="16"/>
      <color theme="1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8"/>
      <color rgb="FFFF0000"/>
      <name val="Calibri"/>
      <family val="2"/>
      <charset val="204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0" fillId="0" borderId="0" applyNumberFormat="0" applyFill="0" applyBorder="0" applyAlignment="0" applyProtection="0"/>
    <xf numFmtId="43" fontId="19" fillId="0" borderId="0" applyFont="0" applyFill="0" applyBorder="0" applyAlignment="0" applyProtection="0"/>
  </cellStyleXfs>
  <cellXfs count="323">
    <xf numFmtId="0" fontId="0" fillId="0" borderId="0" xfId="0"/>
    <xf numFmtId="0" fontId="1" fillId="0" borderId="0" xfId="0" applyFont="1"/>
    <xf numFmtId="0" fontId="0" fillId="0" borderId="1" xfId="0" applyBorder="1" applyAlignment="1">
      <alignment horizontal="center"/>
    </xf>
    <xf numFmtId="0" fontId="1" fillId="2" borderId="1" xfId="0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7" xfId="0" applyFill="1" applyBorder="1" applyAlignment="1">
      <alignment horizontal="center"/>
    </xf>
    <xf numFmtId="0" fontId="0" fillId="0" borderId="12" xfId="0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1" fillId="2" borderId="2" xfId="0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7" fillId="0" borderId="0" xfId="0" applyFont="1" applyAlignment="1">
      <alignment horizontal="left" vertical="center" indent="5"/>
    </xf>
    <xf numFmtId="0" fontId="9" fillId="0" borderId="0" xfId="0" applyFont="1" applyAlignment="1">
      <alignment horizontal="left" vertic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0" fillId="0" borderId="0" xfId="0" applyFill="1" applyBorder="1" applyAlignment="1"/>
    <xf numFmtId="0" fontId="0" fillId="0" borderId="0" xfId="0" applyFill="1" applyBorder="1" applyAlignment="1">
      <alignment vertical="center" wrapText="1"/>
    </xf>
    <xf numFmtId="0" fontId="0" fillId="0" borderId="0" xfId="0" applyFill="1" applyBorder="1" applyAlignment="1">
      <alignment vertical="center"/>
    </xf>
    <xf numFmtId="164" fontId="0" fillId="0" borderId="0" xfId="0" applyNumberFormat="1" applyFill="1" applyBorder="1" applyAlignment="1">
      <alignment vertical="center"/>
    </xf>
    <xf numFmtId="0" fontId="1" fillId="0" borderId="0" xfId="0" applyFont="1" applyFill="1" applyBorder="1" applyAlignment="1"/>
    <xf numFmtId="0" fontId="13" fillId="0" borderId="0" xfId="0" applyFont="1"/>
    <xf numFmtId="0" fontId="14" fillId="0" borderId="0" xfId="0" applyFont="1"/>
    <xf numFmtId="0" fontId="0" fillId="11" borderId="0" xfId="0" applyFont="1" applyFill="1" applyBorder="1" applyAlignment="1">
      <alignment vertical="center"/>
    </xf>
    <xf numFmtId="0" fontId="15" fillId="0" borderId="0" xfId="1" applyFont="1"/>
    <xf numFmtId="0" fontId="0" fillId="0" borderId="0" xfId="0" applyFill="1" applyBorder="1" applyAlignment="1">
      <alignment horizontal="center" vertical="center" wrapText="1"/>
    </xf>
    <xf numFmtId="164" fontId="0" fillId="0" borderId="0" xfId="0" applyNumberFormat="1" applyFill="1" applyBorder="1" applyAlignment="1">
      <alignment horizontal="center" vertical="center"/>
    </xf>
    <xf numFmtId="0" fontId="0" fillId="0" borderId="0" xfId="0" applyFill="1"/>
    <xf numFmtId="0" fontId="0" fillId="12" borderId="0" xfId="0" applyFill="1"/>
    <xf numFmtId="0" fontId="0" fillId="0" borderId="0" xfId="0" applyBorder="1"/>
    <xf numFmtId="0" fontId="0" fillId="0" borderId="1" xfId="0" applyFill="1" applyBorder="1" applyAlignment="1">
      <alignment horizontal="center" vertical="center"/>
    </xf>
    <xf numFmtId="0" fontId="0" fillId="0" borderId="12" xfId="0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0" xfId="0" applyFont="1" applyFill="1"/>
    <xf numFmtId="0" fontId="21" fillId="0" borderId="0" xfId="0" applyFont="1"/>
    <xf numFmtId="49" fontId="21" fillId="0" borderId="0" xfId="0" applyNumberFormat="1" applyFont="1"/>
    <xf numFmtId="0" fontId="0" fillId="0" borderId="23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24" xfId="0" applyFill="1" applyBorder="1" applyAlignment="1">
      <alignment horizontal="center" vertical="center"/>
    </xf>
    <xf numFmtId="165" fontId="0" fillId="0" borderId="31" xfId="2" applyNumberFormat="1" applyFont="1" applyBorder="1" applyAlignment="1">
      <alignment horizontal="center" vertical="center"/>
    </xf>
    <xf numFmtId="165" fontId="21" fillId="0" borderId="8" xfId="2" applyNumberFormat="1" applyFont="1" applyBorder="1" applyAlignment="1">
      <alignment horizontal="center" vertical="center"/>
    </xf>
    <xf numFmtId="165" fontId="0" fillId="0" borderId="32" xfId="2" applyNumberFormat="1" applyFont="1" applyBorder="1" applyAlignment="1">
      <alignment horizontal="center" vertical="center"/>
    </xf>
    <xf numFmtId="165" fontId="21" fillId="0" borderId="10" xfId="2" applyNumberFormat="1" applyFont="1" applyBorder="1" applyAlignment="1">
      <alignment horizontal="center" vertical="center"/>
    </xf>
    <xf numFmtId="165" fontId="0" fillId="0" borderId="33" xfId="2" applyNumberFormat="1" applyFont="1" applyBorder="1" applyAlignment="1">
      <alignment horizontal="center" vertical="center"/>
    </xf>
    <xf numFmtId="165" fontId="21" fillId="0" borderId="12" xfId="2" applyNumberFormat="1" applyFont="1" applyBorder="1" applyAlignment="1">
      <alignment horizontal="center" vertical="center"/>
    </xf>
    <xf numFmtId="165" fontId="21" fillId="0" borderId="13" xfId="2" applyNumberFormat="1" applyFont="1" applyBorder="1" applyAlignment="1">
      <alignment horizontal="center" vertical="center"/>
    </xf>
    <xf numFmtId="165" fontId="21" fillId="0" borderId="7" xfId="2" applyNumberFormat="1" applyFont="1" applyBorder="1" applyAlignment="1">
      <alignment horizontal="center" vertical="center"/>
    </xf>
    <xf numFmtId="165" fontId="21" fillId="0" borderId="1" xfId="2" applyNumberFormat="1" applyFont="1" applyBorder="1" applyAlignment="1">
      <alignment horizontal="center" vertical="center"/>
    </xf>
    <xf numFmtId="165" fontId="0" fillId="0" borderId="1" xfId="2" applyNumberFormat="1" applyFont="1" applyBorder="1" applyAlignment="1">
      <alignment horizontal="center" vertical="center"/>
    </xf>
    <xf numFmtId="165" fontId="0" fillId="0" borderId="7" xfId="2" applyNumberFormat="1" applyFont="1" applyBorder="1" applyAlignment="1">
      <alignment horizontal="center" vertical="center"/>
    </xf>
    <xf numFmtId="0" fontId="0" fillId="0" borderId="25" xfId="0" applyFill="1" applyBorder="1" applyAlignment="1">
      <alignment horizontal="center" vertical="center"/>
    </xf>
    <xf numFmtId="0" fontId="1" fillId="11" borderId="0" xfId="0" applyFont="1" applyFill="1" applyBorder="1" applyAlignment="1">
      <alignment horizontal="left"/>
    </xf>
    <xf numFmtId="0" fontId="0" fillId="11" borderId="0" xfId="0" applyFill="1" applyBorder="1" applyAlignment="1">
      <alignment horizontal="center" vertical="center" wrapText="1"/>
    </xf>
    <xf numFmtId="0" fontId="0" fillId="11" borderId="0" xfId="0" applyFill="1" applyBorder="1" applyAlignment="1">
      <alignment horizontal="center" vertical="center"/>
    </xf>
    <xf numFmtId="164" fontId="0" fillId="11" borderId="0" xfId="0" applyNumberFormat="1" applyFill="1" applyBorder="1" applyAlignment="1">
      <alignment horizontal="center" vertical="center"/>
    </xf>
    <xf numFmtId="0" fontId="0" fillId="11" borderId="8" xfId="0" applyFill="1" applyBorder="1" applyAlignment="1">
      <alignment horizontal="center"/>
    </xf>
    <xf numFmtId="0" fontId="0" fillId="11" borderId="10" xfId="0" applyFill="1" applyBorder="1" applyAlignment="1">
      <alignment horizontal="center"/>
    </xf>
    <xf numFmtId="0" fontId="0" fillId="11" borderId="13" xfId="0" applyFill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10" fillId="0" borderId="0" xfId="1"/>
    <xf numFmtId="165" fontId="0" fillId="0" borderId="7" xfId="2" applyNumberFormat="1" applyFont="1" applyFill="1" applyBorder="1" applyAlignment="1">
      <alignment horizontal="center"/>
    </xf>
    <xf numFmtId="165" fontId="0" fillId="0" borderId="8" xfId="2" applyNumberFormat="1" applyFont="1" applyFill="1" applyBorder="1" applyAlignment="1">
      <alignment horizontal="center"/>
    </xf>
    <xf numFmtId="165" fontId="0" fillId="0" borderId="1" xfId="2" applyNumberFormat="1" applyFont="1" applyFill="1" applyBorder="1" applyAlignment="1">
      <alignment horizontal="center"/>
    </xf>
    <xf numFmtId="165" fontId="0" fillId="0" borderId="10" xfId="2" applyNumberFormat="1" applyFont="1" applyFill="1" applyBorder="1" applyAlignment="1">
      <alignment horizontal="center"/>
    </xf>
    <xf numFmtId="165" fontId="0" fillId="0" borderId="12" xfId="2" applyNumberFormat="1" applyFont="1" applyFill="1" applyBorder="1" applyAlignment="1">
      <alignment horizontal="center"/>
    </xf>
    <xf numFmtId="165" fontId="0" fillId="0" borderId="13" xfId="2" applyNumberFormat="1" applyFont="1" applyFill="1" applyBorder="1" applyAlignment="1">
      <alignment horizontal="center"/>
    </xf>
    <xf numFmtId="165" fontId="20" fillId="0" borderId="0" xfId="2" applyNumberFormat="1" applyFont="1"/>
    <xf numFmtId="165" fontId="0" fillId="0" borderId="0" xfId="2" applyNumberFormat="1" applyFont="1" applyAlignment="1">
      <alignment horizontal="center"/>
    </xf>
    <xf numFmtId="165" fontId="0" fillId="0" borderId="0" xfId="2" applyNumberFormat="1" applyFont="1"/>
    <xf numFmtId="165" fontId="0" fillId="0" borderId="0" xfId="2" applyNumberFormat="1" applyFont="1" applyFill="1"/>
    <xf numFmtId="165" fontId="0" fillId="0" borderId="12" xfId="2" applyNumberFormat="1" applyFont="1" applyBorder="1" applyAlignment="1">
      <alignment horizontal="center" vertical="center"/>
    </xf>
    <xf numFmtId="165" fontId="0" fillId="0" borderId="8" xfId="2" applyNumberFormat="1" applyFont="1" applyBorder="1" applyAlignment="1">
      <alignment horizontal="center" vertical="center"/>
    </xf>
    <xf numFmtId="165" fontId="0" fillId="0" borderId="10" xfId="2" applyNumberFormat="1" applyFont="1" applyBorder="1" applyAlignment="1">
      <alignment horizontal="center" vertical="center"/>
    </xf>
    <xf numFmtId="165" fontId="0" fillId="0" borderId="13" xfId="2" applyNumberFormat="1" applyFont="1" applyBorder="1" applyAlignment="1">
      <alignment horizontal="center" vertical="center"/>
    </xf>
    <xf numFmtId="1" fontId="0" fillId="0" borderId="1" xfId="0" applyNumberFormat="1" applyBorder="1" applyAlignment="1">
      <alignment horizontal="center"/>
    </xf>
    <xf numFmtId="1" fontId="0" fillId="0" borderId="10" xfId="0" applyNumberFormat="1" applyBorder="1" applyAlignment="1">
      <alignment horizont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16" fillId="0" borderId="0" xfId="0" applyFont="1"/>
    <xf numFmtId="165" fontId="0" fillId="0" borderId="0" xfId="2" applyNumberFormat="1" applyFont="1" applyFill="1" applyBorder="1" applyAlignment="1">
      <alignment horizontal="center"/>
    </xf>
    <xf numFmtId="0" fontId="1" fillId="13" borderId="0" xfId="0" applyFont="1" applyFill="1"/>
    <xf numFmtId="0" fontId="1" fillId="13" borderId="0" xfId="0" applyFont="1" applyFill="1" applyAlignment="1">
      <alignment horizontal="center"/>
    </xf>
    <xf numFmtId="0" fontId="0" fillId="0" borderId="0" xfId="0" applyBorder="1" applyAlignment="1">
      <alignment horizontal="center" vertical="center" wrapText="1"/>
    </xf>
    <xf numFmtId="0" fontId="16" fillId="13" borderId="0" xfId="0" applyFont="1" applyFill="1"/>
    <xf numFmtId="0" fontId="21" fillId="13" borderId="0" xfId="0" applyFont="1" applyFill="1"/>
    <xf numFmtId="165" fontId="0" fillId="11" borderId="0" xfId="2" applyNumberFormat="1" applyFont="1" applyFill="1" applyBorder="1" applyAlignment="1">
      <alignment horizontal="center" vertical="center"/>
    </xf>
    <xf numFmtId="0" fontId="1" fillId="5" borderId="0" xfId="0" applyFont="1" applyFill="1"/>
    <xf numFmtId="0" fontId="1" fillId="5" borderId="0" xfId="0" applyFont="1" applyFill="1" applyBorder="1" applyAlignment="1">
      <alignment horizontal="center"/>
    </xf>
    <xf numFmtId="0" fontId="1" fillId="5" borderId="0" xfId="0" applyFont="1" applyFill="1" applyBorder="1" applyAlignment="1">
      <alignment horizontal="center" vertical="center" wrapText="1"/>
    </xf>
    <xf numFmtId="0" fontId="1" fillId="5" borderId="0" xfId="0" applyFont="1" applyFill="1" applyBorder="1" applyAlignment="1">
      <alignment horizontal="center" vertical="center"/>
    </xf>
    <xf numFmtId="165" fontId="2" fillId="13" borderId="10" xfId="2" applyNumberFormat="1" applyFont="1" applyFill="1" applyBorder="1" applyAlignment="1">
      <alignment horizontal="center"/>
    </xf>
    <xf numFmtId="165" fontId="2" fillId="13" borderId="13" xfId="2" applyNumberFormat="1" applyFont="1" applyFill="1" applyBorder="1" applyAlignment="1">
      <alignment horizontal="center"/>
    </xf>
    <xf numFmtId="49" fontId="16" fillId="0" borderId="0" xfId="0" applyNumberFormat="1" applyFont="1"/>
    <xf numFmtId="0" fontId="0" fillId="11" borderId="1" xfId="0" applyFill="1" applyBorder="1" applyAlignment="1">
      <alignment horizontal="center"/>
    </xf>
    <xf numFmtId="0" fontId="0" fillId="11" borderId="7" xfId="0" applyFill="1" applyBorder="1" applyAlignment="1">
      <alignment horizontal="center"/>
    </xf>
    <xf numFmtId="0" fontId="0" fillId="11" borderId="12" xfId="0" applyFill="1" applyBorder="1" applyAlignment="1">
      <alignment horizontal="center"/>
    </xf>
    <xf numFmtId="0" fontId="0" fillId="13" borderId="7" xfId="0" applyFill="1" applyBorder="1" applyAlignment="1">
      <alignment horizontal="center"/>
    </xf>
    <xf numFmtId="0" fontId="0" fillId="5" borderId="0" xfId="0" applyFill="1"/>
    <xf numFmtId="0" fontId="0" fillId="0" borderId="1" xfId="0" applyBorder="1" applyAlignment="1">
      <alignment horizontal="center"/>
    </xf>
    <xf numFmtId="165" fontId="0" fillId="0" borderId="0" xfId="2" applyNumberFormat="1" applyFont="1" applyFill="1" applyBorder="1" applyAlignment="1">
      <alignment vertical="center"/>
    </xf>
    <xf numFmtId="165" fontId="2" fillId="0" borderId="0" xfId="2" applyNumberFormat="1" applyFont="1" applyFill="1" applyBorder="1" applyAlignment="1">
      <alignment vertical="center"/>
    </xf>
    <xf numFmtId="0" fontId="0" fillId="0" borderId="0" xfId="0" applyFill="1" applyBorder="1"/>
    <xf numFmtId="165" fontId="1" fillId="0" borderId="0" xfId="2" applyNumberFormat="1" applyFont="1" applyFill="1" applyBorder="1" applyAlignment="1">
      <alignment vertical="center"/>
    </xf>
    <xf numFmtId="0" fontId="1" fillId="0" borderId="0" xfId="0" applyFont="1" applyFill="1" applyBorder="1"/>
    <xf numFmtId="165" fontId="0" fillId="0" borderId="0" xfId="2" applyNumberFormat="1" applyFont="1" applyFill="1" applyBorder="1"/>
    <xf numFmtId="165" fontId="21" fillId="0" borderId="0" xfId="2" applyNumberFormat="1" applyFont="1" applyFill="1" applyBorder="1" applyAlignment="1">
      <alignment horizontal="center" vertical="center"/>
    </xf>
    <xf numFmtId="165" fontId="0" fillId="0" borderId="0" xfId="2" applyNumberFormat="1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vertical="center"/>
    </xf>
    <xf numFmtId="0" fontId="0" fillId="0" borderId="1" xfId="0" applyBorder="1" applyAlignment="1">
      <alignment horizontal="center"/>
    </xf>
    <xf numFmtId="0" fontId="0" fillId="0" borderId="0" xfId="0" applyFill="1" applyBorder="1" applyAlignment="1">
      <alignment vertical="top" wrapText="1"/>
    </xf>
    <xf numFmtId="0" fontId="1" fillId="0" borderId="1" xfId="0" applyFont="1" applyBorder="1"/>
    <xf numFmtId="0" fontId="5" fillId="0" borderId="1" xfId="0" applyFont="1" applyBorder="1"/>
    <xf numFmtId="0" fontId="1" fillId="0" borderId="6" xfId="0" applyFont="1" applyFill="1" applyBorder="1" applyAlignment="1"/>
    <xf numFmtId="0" fontId="1" fillId="0" borderId="7" xfId="0" applyFont="1" applyFill="1" applyBorder="1" applyAlignment="1">
      <alignment vertical="top" wrapText="1"/>
    </xf>
    <xf numFmtId="0" fontId="1" fillId="0" borderId="9" xfId="0" applyFont="1" applyBorder="1"/>
    <xf numFmtId="0" fontId="5" fillId="0" borderId="10" xfId="0" applyFont="1" applyBorder="1"/>
    <xf numFmtId="0" fontId="1" fillId="0" borderId="9" xfId="0" applyFont="1" applyFill="1" applyBorder="1" applyAlignment="1">
      <alignment horizontal="right"/>
    </xf>
    <xf numFmtId="0" fontId="1" fillId="0" borderId="11" xfId="0" applyFont="1" applyFill="1" applyBorder="1" applyAlignment="1">
      <alignment horizontal="right"/>
    </xf>
    <xf numFmtId="165" fontId="0" fillId="0" borderId="0" xfId="0" applyNumberFormat="1" applyFill="1" applyBorder="1" applyAlignment="1">
      <alignment horizontal="center" vertical="center"/>
    </xf>
    <xf numFmtId="165" fontId="0" fillId="0" borderId="0" xfId="0" applyNumberFormat="1" applyFill="1" applyBorder="1"/>
    <xf numFmtId="166" fontId="0" fillId="0" borderId="1" xfId="0" applyNumberFormat="1" applyFill="1" applyBorder="1" applyAlignment="1">
      <alignment vertical="top" wrapText="1"/>
    </xf>
    <xf numFmtId="166" fontId="0" fillId="0" borderId="1" xfId="0" applyNumberFormat="1" applyFill="1" applyBorder="1" applyAlignment="1">
      <alignment vertical="center"/>
    </xf>
    <xf numFmtId="166" fontId="0" fillId="0" borderId="1" xfId="0" applyNumberFormat="1" applyBorder="1"/>
    <xf numFmtId="166" fontId="0" fillId="0" borderId="10" xfId="0" applyNumberFormat="1" applyFill="1" applyBorder="1" applyAlignment="1">
      <alignment vertical="center"/>
    </xf>
    <xf numFmtId="166" fontId="0" fillId="0" borderId="0" xfId="0" applyNumberFormat="1" applyFill="1" applyBorder="1"/>
    <xf numFmtId="0" fontId="5" fillId="2" borderId="1" xfId="0" applyFont="1" applyFill="1" applyBorder="1"/>
    <xf numFmtId="166" fontId="0" fillId="2" borderId="0" xfId="0" applyNumberFormat="1" applyFill="1"/>
    <xf numFmtId="166" fontId="0" fillId="2" borderId="1" xfId="0" applyNumberFormat="1" applyFill="1" applyBorder="1" applyAlignment="1">
      <alignment vertical="center"/>
    </xf>
    <xf numFmtId="0" fontId="11" fillId="11" borderId="1" xfId="0" applyFont="1" applyFill="1" applyBorder="1"/>
    <xf numFmtId="0" fontId="0" fillId="0" borderId="2" xfId="0" applyFill="1" applyBorder="1" applyAlignment="1">
      <alignment horizontal="center"/>
    </xf>
    <xf numFmtId="165" fontId="0" fillId="0" borderId="2" xfId="2" applyNumberFormat="1" applyFont="1" applyFill="1" applyBorder="1" applyAlignment="1">
      <alignment horizontal="center"/>
    </xf>
    <xf numFmtId="165" fontId="0" fillId="0" borderId="36" xfId="2" applyNumberFormat="1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165" fontId="0" fillId="0" borderId="4" xfId="2" applyNumberFormat="1" applyFont="1" applyFill="1" applyBorder="1" applyAlignment="1">
      <alignment horizontal="center"/>
    </xf>
    <xf numFmtId="165" fontId="0" fillId="0" borderId="35" xfId="2" applyNumberFormat="1" applyFont="1" applyFill="1" applyBorder="1" applyAlignment="1">
      <alignment horizontal="center"/>
    </xf>
    <xf numFmtId="0" fontId="1" fillId="0" borderId="0" xfId="0" applyFont="1" applyFill="1" applyBorder="1" applyAlignment="1">
      <alignment horizontal="left"/>
    </xf>
    <xf numFmtId="1" fontId="0" fillId="0" borderId="0" xfId="0" applyNumberFormat="1" applyFill="1" applyBorder="1" applyAlignment="1">
      <alignment horizontal="center" vertical="center"/>
    </xf>
    <xf numFmtId="165" fontId="0" fillId="0" borderId="0" xfId="2" applyNumberFormat="1" applyFont="1" applyBorder="1" applyAlignment="1">
      <alignment horizontal="center" vertical="center"/>
    </xf>
    <xf numFmtId="0" fontId="0" fillId="11" borderId="0" xfId="0" applyFill="1" applyAlignment="1"/>
    <xf numFmtId="0" fontId="11" fillId="0" borderId="0" xfId="0" applyFont="1" applyBorder="1" applyAlignment="1">
      <alignment vertical="top"/>
    </xf>
    <xf numFmtId="0" fontId="0" fillId="11" borderId="9" xfId="0" applyFill="1" applyBorder="1" applyAlignment="1">
      <alignment horizontal="center"/>
    </xf>
    <xf numFmtId="0" fontId="0" fillId="5" borderId="1" xfId="0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/>
    </xf>
    <xf numFmtId="165" fontId="1" fillId="5" borderId="1" xfId="2" applyNumberFormat="1" applyFont="1" applyFill="1" applyBorder="1" applyAlignment="1">
      <alignment horizontal="center" vertical="center"/>
    </xf>
    <xf numFmtId="165" fontId="1" fillId="5" borderId="10" xfId="2" applyNumberFormat="1" applyFont="1" applyFill="1" applyBorder="1" applyAlignment="1">
      <alignment horizontal="center" vertical="center"/>
    </xf>
    <xf numFmtId="0" fontId="0" fillId="0" borderId="6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0" fontId="1" fillId="0" borderId="28" xfId="0" applyFont="1" applyFill="1" applyBorder="1" applyAlignment="1">
      <alignment horizontal="center" vertical="center" wrapText="1"/>
    </xf>
    <xf numFmtId="0" fontId="1" fillId="0" borderId="22" xfId="0" applyFont="1" applyFill="1" applyBorder="1" applyAlignment="1">
      <alignment horizontal="center" vertical="center" wrapText="1"/>
    </xf>
    <xf numFmtId="0" fontId="1" fillId="0" borderId="29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1" fillId="0" borderId="30" xfId="0" applyFont="1" applyFill="1" applyBorder="1" applyAlignment="1">
      <alignment horizontal="center" vertical="center" wrapText="1"/>
    </xf>
    <xf numFmtId="0" fontId="1" fillId="0" borderId="34" xfId="0" applyFont="1" applyFill="1" applyBorder="1" applyAlignment="1">
      <alignment horizontal="center" vertical="center" wrapText="1"/>
    </xf>
    <xf numFmtId="0" fontId="0" fillId="11" borderId="6" xfId="0" applyFill="1" applyBorder="1" applyAlignment="1">
      <alignment horizontal="center"/>
    </xf>
    <xf numFmtId="0" fontId="0" fillId="11" borderId="7" xfId="0" applyFill="1" applyBorder="1" applyAlignment="1">
      <alignment horizontal="center" vertical="center" wrapText="1"/>
    </xf>
    <xf numFmtId="0" fontId="0" fillId="11" borderId="1" xfId="0" applyFill="1" applyBorder="1" applyAlignment="1">
      <alignment horizontal="center" vertical="center" wrapText="1"/>
    </xf>
    <xf numFmtId="0" fontId="0" fillId="11" borderId="7" xfId="0" applyFill="1" applyBorder="1" applyAlignment="1">
      <alignment horizontal="center" vertical="center"/>
    </xf>
    <xf numFmtId="0" fontId="0" fillId="11" borderId="1" xfId="0" applyFill="1" applyBorder="1" applyAlignment="1">
      <alignment horizontal="center" vertical="center"/>
    </xf>
    <xf numFmtId="165" fontId="0" fillId="11" borderId="7" xfId="2" applyNumberFormat="1" applyFont="1" applyFill="1" applyBorder="1" applyAlignment="1">
      <alignment horizontal="center" vertical="center"/>
    </xf>
    <xf numFmtId="165" fontId="0" fillId="11" borderId="1" xfId="2" applyNumberFormat="1" applyFont="1" applyFill="1" applyBorder="1" applyAlignment="1">
      <alignment horizontal="center" vertical="center"/>
    </xf>
    <xf numFmtId="165" fontId="0" fillId="11" borderId="8" xfId="2" applyNumberFormat="1" applyFont="1" applyFill="1" applyBorder="1" applyAlignment="1">
      <alignment horizontal="center" vertical="center"/>
    </xf>
    <xf numFmtId="165" fontId="0" fillId="11" borderId="10" xfId="2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12" xfId="0" applyFill="1" applyBorder="1" applyAlignment="1">
      <alignment horizontal="center" vertical="center"/>
    </xf>
    <xf numFmtId="165" fontId="0" fillId="0" borderId="1" xfId="2" applyNumberFormat="1" applyFont="1" applyFill="1" applyBorder="1" applyAlignment="1">
      <alignment horizontal="center" vertical="center"/>
    </xf>
    <xf numFmtId="165" fontId="0" fillId="0" borderId="12" xfId="2" applyNumberFormat="1" applyFont="1" applyFill="1" applyBorder="1" applyAlignment="1">
      <alignment horizontal="center" vertical="center"/>
    </xf>
    <xf numFmtId="165" fontId="0" fillId="0" borderId="10" xfId="2" applyNumberFormat="1" applyFont="1" applyFill="1" applyBorder="1" applyAlignment="1">
      <alignment horizontal="center" vertical="center"/>
    </xf>
    <xf numFmtId="165" fontId="0" fillId="0" borderId="13" xfId="2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0" fillId="11" borderId="11" xfId="0" applyFill="1" applyBorder="1" applyAlignment="1">
      <alignment horizontal="center"/>
    </xf>
    <xf numFmtId="164" fontId="0" fillId="11" borderId="1" xfId="0" applyNumberFormat="1" applyFill="1" applyBorder="1" applyAlignment="1">
      <alignment horizontal="center" vertical="center"/>
    </xf>
    <xf numFmtId="164" fontId="0" fillId="11" borderId="12" xfId="0" applyNumberFormat="1" applyFill="1" applyBorder="1" applyAlignment="1">
      <alignment horizontal="center" vertical="center"/>
    </xf>
    <xf numFmtId="164" fontId="0" fillId="11" borderId="10" xfId="0" applyNumberFormat="1" applyFill="1" applyBorder="1" applyAlignment="1">
      <alignment horizontal="center" vertical="center"/>
    </xf>
    <xf numFmtId="164" fontId="0" fillId="11" borderId="13" xfId="0" applyNumberFormat="1" applyFill="1" applyBorder="1" applyAlignment="1">
      <alignment horizontal="center" vertical="center"/>
    </xf>
    <xf numFmtId="0" fontId="21" fillId="0" borderId="7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0" fontId="21" fillId="0" borderId="8" xfId="0" applyFont="1" applyBorder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21" fillId="0" borderId="13" xfId="0" applyFont="1" applyBorder="1" applyAlignment="1">
      <alignment horizontal="center" vertical="center"/>
    </xf>
    <xf numFmtId="0" fontId="0" fillId="0" borderId="6" xfId="0" applyBorder="1" applyAlignment="1">
      <alignment horizontal="center"/>
    </xf>
    <xf numFmtId="0" fontId="0" fillId="0" borderId="9" xfId="0" applyBorder="1" applyAlignment="1">
      <alignment horizontal="center"/>
    </xf>
    <xf numFmtId="0" fontId="1" fillId="0" borderId="7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2" fillId="13" borderId="8" xfId="0" applyFont="1" applyFill="1" applyBorder="1" applyAlignment="1">
      <alignment horizontal="center" vertical="center"/>
    </xf>
    <xf numFmtId="0" fontId="2" fillId="13" borderId="10" xfId="0" applyFont="1" applyFill="1" applyBorder="1" applyAlignment="1">
      <alignment horizontal="center" vertical="center"/>
    </xf>
    <xf numFmtId="165" fontId="2" fillId="13" borderId="8" xfId="2" applyNumberFormat="1" applyFont="1" applyFill="1" applyBorder="1" applyAlignment="1">
      <alignment horizontal="center" vertical="center"/>
    </xf>
    <xf numFmtId="165" fontId="2" fillId="13" borderId="10" xfId="2" applyNumberFormat="1" applyFont="1" applyFill="1" applyBorder="1" applyAlignment="1">
      <alignment horizontal="center" vertical="center"/>
    </xf>
    <xf numFmtId="0" fontId="0" fillId="11" borderId="12" xfId="0" applyFill="1" applyBorder="1" applyAlignment="1">
      <alignment horizontal="center" vertical="center" wrapText="1"/>
    </xf>
    <xf numFmtId="0" fontId="0" fillId="11" borderId="12" xfId="0" applyFill="1" applyBorder="1" applyAlignment="1">
      <alignment horizontal="center" vertical="center"/>
    </xf>
    <xf numFmtId="165" fontId="0" fillId="11" borderId="12" xfId="2" applyNumberFormat="1" applyFont="1" applyFill="1" applyBorder="1" applyAlignment="1">
      <alignment horizontal="center" vertical="center"/>
    </xf>
    <xf numFmtId="165" fontId="0" fillId="11" borderId="13" xfId="2" applyNumberFormat="1" applyFont="1" applyFill="1" applyBorder="1" applyAlignment="1">
      <alignment horizontal="center" vertical="center"/>
    </xf>
    <xf numFmtId="0" fontId="0" fillId="0" borderId="12" xfId="0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 wrapText="1"/>
    </xf>
    <xf numFmtId="165" fontId="2" fillId="13" borderId="7" xfId="2" applyNumberFormat="1" applyFont="1" applyFill="1" applyBorder="1" applyAlignment="1">
      <alignment horizontal="center" vertical="center"/>
    </xf>
    <xf numFmtId="165" fontId="2" fillId="13" borderId="1" xfId="2" applyNumberFormat="1" applyFont="1" applyFill="1" applyBorder="1" applyAlignment="1">
      <alignment horizontal="center" vertical="center"/>
    </xf>
    <xf numFmtId="165" fontId="0" fillId="0" borderId="7" xfId="2" applyNumberFormat="1" applyFont="1" applyFill="1" applyBorder="1" applyAlignment="1">
      <alignment horizontal="center" vertical="center"/>
    </xf>
    <xf numFmtId="165" fontId="0" fillId="0" borderId="8" xfId="2" applyNumberFormat="1" applyFont="1" applyFill="1" applyBorder="1" applyAlignment="1">
      <alignment horizontal="center" vertical="center"/>
    </xf>
    <xf numFmtId="165" fontId="0" fillId="0" borderId="2" xfId="2" applyNumberFormat="1" applyFont="1" applyFill="1" applyBorder="1" applyAlignment="1">
      <alignment horizontal="center" vertical="center"/>
    </xf>
    <xf numFmtId="165" fontId="0" fillId="0" borderId="3" xfId="2" applyNumberFormat="1" applyFont="1" applyFill="1" applyBorder="1" applyAlignment="1">
      <alignment horizontal="center" vertical="center"/>
    </xf>
    <xf numFmtId="165" fontId="0" fillId="0" borderId="4" xfId="2" applyNumberFormat="1" applyFont="1" applyFill="1" applyBorder="1" applyAlignment="1">
      <alignment horizontal="center" vertical="center"/>
    </xf>
    <xf numFmtId="165" fontId="0" fillId="0" borderId="36" xfId="2" applyNumberFormat="1" applyFont="1" applyFill="1" applyBorder="1" applyAlignment="1">
      <alignment horizontal="center" vertical="center"/>
    </xf>
    <xf numFmtId="165" fontId="0" fillId="0" borderId="20" xfId="2" applyNumberFormat="1" applyFont="1" applyFill="1" applyBorder="1" applyAlignment="1">
      <alignment horizontal="center" vertical="center"/>
    </xf>
    <xf numFmtId="165" fontId="0" fillId="0" borderId="35" xfId="2" applyNumberFormat="1" applyFont="1" applyFill="1" applyBorder="1" applyAlignment="1">
      <alignment horizontal="center" vertical="center"/>
    </xf>
    <xf numFmtId="165" fontId="0" fillId="0" borderId="19" xfId="2" applyNumberFormat="1" applyFont="1" applyFill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3" fontId="0" fillId="0" borderId="14" xfId="0" applyNumberFormat="1" applyBorder="1" applyAlignment="1">
      <alignment horizontal="center" vertical="center"/>
    </xf>
    <xf numFmtId="3" fontId="0" fillId="0" borderId="19" xfId="0" applyNumberFormat="1" applyBorder="1" applyAlignment="1">
      <alignment horizontal="center" vertical="center"/>
    </xf>
    <xf numFmtId="0" fontId="4" fillId="6" borderId="0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 wrapText="1"/>
    </xf>
    <xf numFmtId="0" fontId="0" fillId="0" borderId="14" xfId="0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0" fontId="0" fillId="0" borderId="15" xfId="0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1" xfId="0" applyBorder="1" applyAlignment="1">
      <alignment horizont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27" xfId="0" applyBorder="1" applyAlignment="1">
      <alignment horizontal="center"/>
    </xf>
    <xf numFmtId="0" fontId="0" fillId="0" borderId="4" xfId="0" applyBorder="1" applyAlignment="1">
      <alignment horizontal="center" vertical="center" wrapText="1"/>
    </xf>
    <xf numFmtId="0" fontId="0" fillId="0" borderId="16" xfId="0" applyFill="1" applyBorder="1" applyAlignment="1">
      <alignment horizontal="center"/>
    </xf>
    <xf numFmtId="0" fontId="0" fillId="0" borderId="17" xfId="0" applyFill="1" applyBorder="1" applyAlignment="1">
      <alignment horizontal="center"/>
    </xf>
    <xf numFmtId="0" fontId="0" fillId="0" borderId="1" xfId="0" applyFill="1" applyBorder="1" applyAlignment="1">
      <alignment horizontal="center" vertical="top" wrapText="1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4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26" xfId="0" applyFill="1" applyBorder="1" applyAlignment="1">
      <alignment horizontal="center"/>
    </xf>
    <xf numFmtId="0" fontId="0" fillId="0" borderId="8" xfId="0" applyFill="1" applyBorder="1" applyAlignment="1">
      <alignment horizontal="center" vertical="center"/>
    </xf>
    <xf numFmtId="0" fontId="0" fillId="0" borderId="10" xfId="0" applyFill="1" applyBorder="1" applyAlignment="1">
      <alignment horizontal="center" vertical="center"/>
    </xf>
    <xf numFmtId="0" fontId="21" fillId="0" borderId="7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center" vertical="center"/>
    </xf>
    <xf numFmtId="0" fontId="21" fillId="0" borderId="8" xfId="0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/>
    </xf>
    <xf numFmtId="0" fontId="21" fillId="0" borderId="13" xfId="0" applyFont="1" applyFill="1" applyBorder="1" applyAlignment="1">
      <alignment horizontal="center" vertical="center"/>
    </xf>
    <xf numFmtId="0" fontId="1" fillId="0" borderId="28" xfId="0" applyFont="1" applyFill="1" applyBorder="1" applyAlignment="1">
      <alignment horizontal="center" vertical="top" wrapText="1"/>
    </xf>
    <xf numFmtId="0" fontId="1" fillId="0" borderId="22" xfId="0" applyFont="1" applyFill="1" applyBorder="1" applyAlignment="1">
      <alignment horizontal="center" vertical="top" wrapText="1"/>
    </xf>
    <xf numFmtId="0" fontId="1" fillId="0" borderId="29" xfId="0" applyFont="1" applyFill="1" applyBorder="1" applyAlignment="1">
      <alignment horizontal="center" vertical="top" wrapText="1"/>
    </xf>
    <xf numFmtId="0" fontId="1" fillId="0" borderId="0" xfId="0" applyFont="1" applyFill="1" applyBorder="1" applyAlignment="1">
      <alignment horizontal="center" vertical="top" wrapText="1"/>
    </xf>
    <xf numFmtId="0" fontId="1" fillId="0" borderId="30" xfId="0" applyFont="1" applyFill="1" applyBorder="1" applyAlignment="1">
      <alignment horizontal="center" vertical="top" wrapText="1"/>
    </xf>
    <xf numFmtId="0" fontId="1" fillId="0" borderId="34" xfId="0" applyFont="1" applyFill="1" applyBorder="1" applyAlignment="1">
      <alignment horizontal="center" vertical="top" wrapText="1"/>
    </xf>
    <xf numFmtId="0" fontId="4" fillId="4" borderId="0" xfId="0" applyFont="1" applyFill="1" applyBorder="1" applyAlignment="1">
      <alignment horizontal="center" vertical="center"/>
    </xf>
    <xf numFmtId="0" fontId="0" fillId="0" borderId="18" xfId="0" applyFill="1" applyBorder="1" applyAlignment="1">
      <alignment horizontal="center"/>
    </xf>
    <xf numFmtId="0" fontId="0" fillId="0" borderId="2" xfId="0" applyFill="1" applyBorder="1" applyAlignment="1">
      <alignment horizontal="center" vertical="top" wrapText="1"/>
    </xf>
    <xf numFmtId="0" fontId="0" fillId="0" borderId="15" xfId="0" applyFill="1" applyBorder="1" applyAlignment="1">
      <alignment horizontal="center" vertical="top" wrapText="1"/>
    </xf>
    <xf numFmtId="0" fontId="0" fillId="0" borderId="2" xfId="0" applyFill="1" applyBorder="1" applyAlignment="1">
      <alignment horizontal="center" vertical="center"/>
    </xf>
    <xf numFmtId="0" fontId="0" fillId="0" borderId="36" xfId="0" applyFill="1" applyBorder="1" applyAlignment="1">
      <alignment horizontal="center" vertical="center"/>
    </xf>
    <xf numFmtId="0" fontId="0" fillId="0" borderId="21" xfId="0" applyFill="1" applyBorder="1" applyAlignment="1">
      <alignment horizontal="center" vertical="center"/>
    </xf>
    <xf numFmtId="0" fontId="11" fillId="0" borderId="14" xfId="0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0" fontId="11" fillId="0" borderId="15" xfId="0" applyFont="1" applyBorder="1" applyAlignment="1">
      <alignment horizontal="center" vertical="center"/>
    </xf>
    <xf numFmtId="0" fontId="16" fillId="0" borderId="0" xfId="1" applyFont="1" applyAlignment="1">
      <alignment horizontal="right"/>
    </xf>
    <xf numFmtId="0" fontId="12" fillId="10" borderId="0" xfId="0" applyFont="1" applyFill="1" applyBorder="1" applyAlignment="1">
      <alignment horizontal="center" vertical="center"/>
    </xf>
    <xf numFmtId="0" fontId="3" fillId="10" borderId="0" xfId="0" applyFont="1" applyFill="1" applyBorder="1" applyAlignment="1">
      <alignment horizontal="center" vertical="center"/>
    </xf>
    <xf numFmtId="0" fontId="0" fillId="11" borderId="8" xfId="0" applyFill="1" applyBorder="1" applyAlignment="1">
      <alignment horizontal="center" vertical="center"/>
    </xf>
    <xf numFmtId="0" fontId="0" fillId="11" borderId="10" xfId="0" applyFill="1" applyBorder="1" applyAlignment="1">
      <alignment horizontal="center" vertical="center"/>
    </xf>
    <xf numFmtId="0" fontId="0" fillId="11" borderId="13" xfId="0" applyFill="1" applyBorder="1" applyAlignment="1">
      <alignment horizontal="center" vertical="center"/>
    </xf>
    <xf numFmtId="165" fontId="2" fillId="13" borderId="13" xfId="2" applyNumberFormat="1" applyFont="1" applyFill="1" applyBorder="1" applyAlignment="1">
      <alignment horizontal="center" vertical="center"/>
    </xf>
    <xf numFmtId="165" fontId="0" fillId="0" borderId="15" xfId="2" applyNumberFormat="1" applyFont="1" applyFill="1" applyBorder="1" applyAlignment="1">
      <alignment horizontal="center" vertical="center"/>
    </xf>
    <xf numFmtId="165" fontId="0" fillId="0" borderId="21" xfId="2" applyNumberFormat="1" applyFont="1" applyFill="1" applyBorder="1" applyAlignment="1">
      <alignment horizontal="center" vertical="center"/>
    </xf>
    <xf numFmtId="165" fontId="0" fillId="0" borderId="14" xfId="2" applyNumberFormat="1" applyFont="1" applyFill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3" fillId="3" borderId="0" xfId="0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0" fillId="0" borderId="26" xfId="0" applyBorder="1" applyAlignment="1">
      <alignment horizontal="center"/>
    </xf>
    <xf numFmtId="0" fontId="12" fillId="9" borderId="0" xfId="0" applyFont="1" applyFill="1" applyBorder="1" applyAlignment="1">
      <alignment horizontal="center" vertical="center"/>
    </xf>
    <xf numFmtId="0" fontId="3" fillId="9" borderId="0" xfId="0" applyFont="1" applyFill="1" applyBorder="1" applyAlignment="1">
      <alignment horizontal="center" vertical="center"/>
    </xf>
    <xf numFmtId="0" fontId="3" fillId="5" borderId="0" xfId="0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11" fillId="0" borderId="1" xfId="0" applyFont="1" applyBorder="1" applyAlignment="1">
      <alignment horizontal="center" vertical="center"/>
    </xf>
    <xf numFmtId="0" fontId="0" fillId="11" borderId="2" xfId="0" applyFill="1" applyBorder="1" applyAlignment="1">
      <alignment horizontal="center" vertical="center"/>
    </xf>
    <xf numFmtId="0" fontId="0" fillId="11" borderId="3" xfId="0" applyFill="1" applyBorder="1" applyAlignment="1">
      <alignment horizontal="center" vertical="center"/>
    </xf>
    <xf numFmtId="0" fontId="0" fillId="11" borderId="4" xfId="0" applyFill="1" applyBorder="1" applyAlignment="1">
      <alignment horizontal="center" vertical="center"/>
    </xf>
    <xf numFmtId="164" fontId="0" fillId="11" borderId="7" xfId="0" applyNumberFormat="1" applyFill="1" applyBorder="1" applyAlignment="1">
      <alignment horizontal="center" vertical="center"/>
    </xf>
    <xf numFmtId="0" fontId="0" fillId="11" borderId="14" xfId="0" applyFill="1" applyBorder="1" applyAlignment="1">
      <alignment horizontal="center" vertical="center"/>
    </xf>
    <xf numFmtId="0" fontId="0" fillId="11" borderId="15" xfId="0" applyFill="1" applyBorder="1" applyAlignment="1">
      <alignment horizontal="center" vertical="center"/>
    </xf>
    <xf numFmtId="0" fontId="0" fillId="11" borderId="19" xfId="0" applyFill="1" applyBorder="1" applyAlignment="1">
      <alignment horizontal="center" vertical="center"/>
    </xf>
    <xf numFmtId="0" fontId="0" fillId="11" borderId="20" xfId="0" applyFill="1" applyBorder="1" applyAlignment="1">
      <alignment horizontal="center" vertical="center"/>
    </xf>
    <xf numFmtId="0" fontId="0" fillId="11" borderId="21" xfId="0" applyFill="1" applyBorder="1" applyAlignment="1">
      <alignment horizontal="center" vertical="center"/>
    </xf>
    <xf numFmtId="164" fontId="0" fillId="11" borderId="8" xfId="0" applyNumberForma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11" fillId="0" borderId="22" xfId="0" applyFont="1" applyBorder="1" applyAlignment="1">
      <alignment horizontal="left" vertical="top" wrapText="1"/>
    </xf>
    <xf numFmtId="0" fontId="11" fillId="0" borderId="0" xfId="0" applyFont="1" applyBorder="1" applyAlignment="1">
      <alignment horizontal="left" vertical="top" wrapText="1"/>
    </xf>
    <xf numFmtId="0" fontId="11" fillId="0" borderId="22" xfId="0" applyFont="1" applyBorder="1" applyAlignment="1">
      <alignment horizontal="left" vertical="top"/>
    </xf>
    <xf numFmtId="0" fontId="11" fillId="0" borderId="0" xfId="0" applyFont="1" applyAlignment="1">
      <alignment horizontal="left" vertical="top"/>
    </xf>
    <xf numFmtId="0" fontId="4" fillId="7" borderId="0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0" fillId="11" borderId="35" xfId="0" applyFill="1" applyBorder="1" applyAlignment="1">
      <alignment horizontal="center" vertical="center"/>
    </xf>
    <xf numFmtId="0" fontId="22" fillId="14" borderId="0" xfId="1" applyFont="1" applyFill="1" applyAlignment="1">
      <alignment horizontal="center" vertical="center" wrapText="1"/>
    </xf>
    <xf numFmtId="0" fontId="4" fillId="8" borderId="0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top" wrapText="1"/>
    </xf>
    <xf numFmtId="0" fontId="1" fillId="0" borderId="7" xfId="0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</cellXfs>
  <cellStyles count="3">
    <cellStyle name="Гиперссылка" xfId="1" builtinId="8"/>
    <cellStyle name="Обычный" xfId="0" builtinId="0"/>
    <cellStyle name="Финансовый" xfId="2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xmlMaps.xml><?xml version="1.0" encoding="utf-8"?>
<MapInfo xmlns="http://schemas.openxmlformats.org/spreadsheetml/2006/main" SelectionNamespaces="">
  <Schema ID="Schema1">
    <xsd:schema xmlns:xsd="http://www.w3.org/2001/XMLSchema" xmlns="">
      <xsd:element nillable="true" name="ValCurs">
        <xsd:complexType>
          <xsd:sequence minOccurs="0">
            <xsd:element minOccurs="0" maxOccurs="unbounded" nillable="true" name="Valute" form="unqualified">
              <xsd:complexType>
                <xsd:sequence minOccurs="0">
                  <xsd:element minOccurs="0" nillable="true" type="xsd:integer" name="NumCode" form="unqualified"/>
                  <xsd:element minOccurs="0" nillable="true" type="xsd:string" name="CharCode" form="unqualified"/>
                  <xsd:element minOccurs="0" nillable="true" type="xsd:integer" name="Nominal" form="unqualified"/>
                  <xsd:element minOccurs="0" nillable="true" type="xsd:string" name="Name" form="unqualified"/>
                  <xsd:element minOccurs="0" nillable="true" type="xsd:string" name="Value" form="unqualified"/>
                </xsd:sequence>
                <xsd:attribute name="ID" form="unqualified" type="xsd:string"/>
              </xsd:complexType>
            </xsd:element>
          </xsd:sequence>
          <xsd:attribute name="Date" form="unqualified" type="xsd:string"/>
          <xsd:attribute name="name" form="unqualified" type="xsd:string"/>
        </xsd:complexType>
      </xsd:element>
    </xsd:schema>
  </Schema>
  <Map ID="1" Name="ValCurs_карта" RootElement="ValCurs" SchemaID="Schema1" ShowImportExportValidationErrors="false" AutoFit="true" Append="false" PreserveSortAFLayout="true" PreserveFormat="true">
    <DataBinding FileBinding="true" ConnectionID="1" DataBindingLoadMode="1"/>
  </Map>
</MapInfo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Relationship Id="rId9" Type="http://schemas.openxmlformats.org/officeDocument/2006/relationships/xmlMaps" Target="xmlMap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07.png"/><Relationship Id="rId21" Type="http://schemas.openxmlformats.org/officeDocument/2006/relationships/image" Target="../media/image20.png"/><Relationship Id="rId42" Type="http://schemas.openxmlformats.org/officeDocument/2006/relationships/image" Target="../media/image41.png"/><Relationship Id="rId63" Type="http://schemas.openxmlformats.org/officeDocument/2006/relationships/image" Target="../media/image61.jpeg"/><Relationship Id="rId84" Type="http://schemas.openxmlformats.org/officeDocument/2006/relationships/image" Target="../media/image76.png"/><Relationship Id="rId138" Type="http://schemas.openxmlformats.org/officeDocument/2006/relationships/image" Target="../media/image127.png"/><Relationship Id="rId159" Type="http://schemas.openxmlformats.org/officeDocument/2006/relationships/image" Target="../media/image147.png"/><Relationship Id="rId170" Type="http://schemas.openxmlformats.org/officeDocument/2006/relationships/image" Target="../media/image156.png"/><Relationship Id="rId191" Type="http://schemas.openxmlformats.org/officeDocument/2006/relationships/image" Target="../media/image173.png"/><Relationship Id="rId196" Type="http://schemas.openxmlformats.org/officeDocument/2006/relationships/image" Target="../media/image176.png"/><Relationship Id="rId200" Type="http://schemas.openxmlformats.org/officeDocument/2006/relationships/image" Target="../media/image180.jpeg"/><Relationship Id="rId16" Type="http://schemas.openxmlformats.org/officeDocument/2006/relationships/image" Target="../media/image16.png"/><Relationship Id="rId107" Type="http://schemas.openxmlformats.org/officeDocument/2006/relationships/image" Target="../media/image97.jpeg"/><Relationship Id="rId11" Type="http://schemas.openxmlformats.org/officeDocument/2006/relationships/image" Target="../media/image11.jpeg"/><Relationship Id="rId32" Type="http://schemas.openxmlformats.org/officeDocument/2006/relationships/image" Target="../media/image31.jpeg"/><Relationship Id="rId37" Type="http://schemas.openxmlformats.org/officeDocument/2006/relationships/image" Target="../media/image36.jpeg"/><Relationship Id="rId53" Type="http://schemas.openxmlformats.org/officeDocument/2006/relationships/image" Target="../media/image51.jpeg"/><Relationship Id="rId58" Type="http://schemas.openxmlformats.org/officeDocument/2006/relationships/image" Target="../media/image56.jpeg"/><Relationship Id="rId74" Type="http://schemas.openxmlformats.org/officeDocument/2006/relationships/image" Target="../media/image71.png"/><Relationship Id="rId79" Type="http://schemas.microsoft.com/office/2007/relationships/hdphoto" Target="../media/hdphoto6.wdp"/><Relationship Id="rId102" Type="http://schemas.openxmlformats.org/officeDocument/2006/relationships/image" Target="../media/image92.jpeg"/><Relationship Id="rId123" Type="http://schemas.openxmlformats.org/officeDocument/2006/relationships/image" Target="../media/image113.png"/><Relationship Id="rId128" Type="http://schemas.openxmlformats.org/officeDocument/2006/relationships/image" Target="../media/image117.png"/><Relationship Id="rId144" Type="http://schemas.openxmlformats.org/officeDocument/2006/relationships/image" Target="../media/image133.png"/><Relationship Id="rId149" Type="http://schemas.openxmlformats.org/officeDocument/2006/relationships/image" Target="../media/image138.png"/><Relationship Id="rId5" Type="http://schemas.openxmlformats.org/officeDocument/2006/relationships/image" Target="../media/image5.png"/><Relationship Id="rId90" Type="http://schemas.openxmlformats.org/officeDocument/2006/relationships/image" Target="../media/image80.png"/><Relationship Id="rId95" Type="http://schemas.openxmlformats.org/officeDocument/2006/relationships/image" Target="../media/image85.png"/><Relationship Id="rId160" Type="http://schemas.openxmlformats.org/officeDocument/2006/relationships/image" Target="../media/image148.jpeg"/><Relationship Id="rId165" Type="http://schemas.microsoft.com/office/2007/relationships/hdphoto" Target="../media/hdphoto13.wdp"/><Relationship Id="rId181" Type="http://schemas.openxmlformats.org/officeDocument/2006/relationships/image" Target="../media/image166.png"/><Relationship Id="rId186" Type="http://schemas.openxmlformats.org/officeDocument/2006/relationships/image" Target="../media/image170.png"/><Relationship Id="rId22" Type="http://schemas.openxmlformats.org/officeDocument/2006/relationships/image" Target="../media/image21.jpeg"/><Relationship Id="rId27" Type="http://schemas.openxmlformats.org/officeDocument/2006/relationships/image" Target="../media/image26.jpeg"/><Relationship Id="rId43" Type="http://schemas.openxmlformats.org/officeDocument/2006/relationships/image" Target="../media/image42.png"/><Relationship Id="rId48" Type="http://schemas.openxmlformats.org/officeDocument/2006/relationships/image" Target="../media/image46.jpeg"/><Relationship Id="rId64" Type="http://schemas.openxmlformats.org/officeDocument/2006/relationships/image" Target="../media/image62.jpeg"/><Relationship Id="rId69" Type="http://schemas.openxmlformats.org/officeDocument/2006/relationships/image" Target="../media/image67.png"/><Relationship Id="rId113" Type="http://schemas.openxmlformats.org/officeDocument/2006/relationships/image" Target="../media/image103.png"/><Relationship Id="rId118" Type="http://schemas.openxmlformats.org/officeDocument/2006/relationships/image" Target="../media/image108.png"/><Relationship Id="rId134" Type="http://schemas.openxmlformats.org/officeDocument/2006/relationships/image" Target="../media/image123.png"/><Relationship Id="rId139" Type="http://schemas.openxmlformats.org/officeDocument/2006/relationships/image" Target="../media/image128.png"/><Relationship Id="rId80" Type="http://schemas.openxmlformats.org/officeDocument/2006/relationships/image" Target="../media/image74.png"/><Relationship Id="rId85" Type="http://schemas.microsoft.com/office/2007/relationships/hdphoto" Target="../media/hdphoto9.wdp"/><Relationship Id="rId150" Type="http://schemas.microsoft.com/office/2007/relationships/hdphoto" Target="../media/hdphoto12.wdp"/><Relationship Id="rId155" Type="http://schemas.openxmlformats.org/officeDocument/2006/relationships/image" Target="../media/image143.png"/><Relationship Id="rId171" Type="http://schemas.openxmlformats.org/officeDocument/2006/relationships/image" Target="../media/image157.png"/><Relationship Id="rId176" Type="http://schemas.microsoft.com/office/2007/relationships/hdphoto" Target="../media/hdphoto15.wdp"/><Relationship Id="rId192" Type="http://schemas.microsoft.com/office/2007/relationships/hdphoto" Target="../media/hdphoto19.wdp"/><Relationship Id="rId197" Type="http://schemas.openxmlformats.org/officeDocument/2006/relationships/image" Target="../media/image177.jpeg"/><Relationship Id="rId201" Type="http://schemas.openxmlformats.org/officeDocument/2006/relationships/image" Target="../media/image181.jpeg"/><Relationship Id="rId12" Type="http://schemas.openxmlformats.org/officeDocument/2006/relationships/image" Target="../media/image12.jpeg"/><Relationship Id="rId17" Type="http://schemas.microsoft.com/office/2007/relationships/hdphoto" Target="../media/hdphoto1.wdp"/><Relationship Id="rId33" Type="http://schemas.openxmlformats.org/officeDocument/2006/relationships/image" Target="../media/image32.jpeg"/><Relationship Id="rId38" Type="http://schemas.openxmlformats.org/officeDocument/2006/relationships/image" Target="../media/image37.jpeg"/><Relationship Id="rId59" Type="http://schemas.openxmlformats.org/officeDocument/2006/relationships/image" Target="../media/image57.jpeg"/><Relationship Id="rId103" Type="http://schemas.openxmlformats.org/officeDocument/2006/relationships/image" Target="../media/image93.jpeg"/><Relationship Id="rId108" Type="http://schemas.openxmlformats.org/officeDocument/2006/relationships/image" Target="../media/image98.jpeg"/><Relationship Id="rId124" Type="http://schemas.microsoft.com/office/2007/relationships/hdphoto" Target="../media/hdphoto11.wdp"/><Relationship Id="rId129" Type="http://schemas.openxmlformats.org/officeDocument/2006/relationships/image" Target="../media/image118.png"/><Relationship Id="rId54" Type="http://schemas.openxmlformats.org/officeDocument/2006/relationships/image" Target="../media/image52.jpeg"/><Relationship Id="rId70" Type="http://schemas.openxmlformats.org/officeDocument/2006/relationships/image" Target="../media/image68.png"/><Relationship Id="rId75" Type="http://schemas.microsoft.com/office/2007/relationships/hdphoto" Target="../media/hdphoto4.wdp"/><Relationship Id="rId91" Type="http://schemas.openxmlformats.org/officeDocument/2006/relationships/image" Target="../media/image81.png"/><Relationship Id="rId96" Type="http://schemas.openxmlformats.org/officeDocument/2006/relationships/image" Target="../media/image86.png"/><Relationship Id="rId140" Type="http://schemas.openxmlformats.org/officeDocument/2006/relationships/image" Target="../media/image129.png"/><Relationship Id="rId145" Type="http://schemas.openxmlformats.org/officeDocument/2006/relationships/image" Target="../media/image134.png"/><Relationship Id="rId161" Type="http://schemas.openxmlformats.org/officeDocument/2006/relationships/image" Target="../media/image149.jpeg"/><Relationship Id="rId166" Type="http://schemas.openxmlformats.org/officeDocument/2006/relationships/image" Target="../media/image153.png"/><Relationship Id="rId182" Type="http://schemas.openxmlformats.org/officeDocument/2006/relationships/image" Target="../media/image167.png"/><Relationship Id="rId187" Type="http://schemas.openxmlformats.org/officeDocument/2006/relationships/image" Target="../media/image171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3" Type="http://schemas.openxmlformats.org/officeDocument/2006/relationships/image" Target="../media/image22.jpeg"/><Relationship Id="rId28" Type="http://schemas.openxmlformats.org/officeDocument/2006/relationships/image" Target="../media/image27.jpeg"/><Relationship Id="rId49" Type="http://schemas.openxmlformats.org/officeDocument/2006/relationships/image" Target="../media/image47.jpeg"/><Relationship Id="rId114" Type="http://schemas.openxmlformats.org/officeDocument/2006/relationships/image" Target="../media/image104.png"/><Relationship Id="rId119" Type="http://schemas.openxmlformats.org/officeDocument/2006/relationships/image" Target="../media/image109.png"/><Relationship Id="rId44" Type="http://schemas.microsoft.com/office/2007/relationships/hdphoto" Target="../media/hdphoto2.wdp"/><Relationship Id="rId60" Type="http://schemas.openxmlformats.org/officeDocument/2006/relationships/image" Target="../media/image58.jpeg"/><Relationship Id="rId65" Type="http://schemas.openxmlformats.org/officeDocument/2006/relationships/image" Target="../media/image63.jpeg"/><Relationship Id="rId81" Type="http://schemas.microsoft.com/office/2007/relationships/hdphoto" Target="../media/hdphoto7.wdp"/><Relationship Id="rId86" Type="http://schemas.openxmlformats.org/officeDocument/2006/relationships/image" Target="../media/image77.png"/><Relationship Id="rId130" Type="http://schemas.openxmlformats.org/officeDocument/2006/relationships/image" Target="../media/image119.png"/><Relationship Id="rId135" Type="http://schemas.openxmlformats.org/officeDocument/2006/relationships/image" Target="../media/image124.jpeg"/><Relationship Id="rId151" Type="http://schemas.openxmlformats.org/officeDocument/2006/relationships/image" Target="../media/image139.jpeg"/><Relationship Id="rId156" Type="http://schemas.openxmlformats.org/officeDocument/2006/relationships/image" Target="../media/image144.jpeg"/><Relationship Id="rId177" Type="http://schemas.openxmlformats.org/officeDocument/2006/relationships/image" Target="../media/image162.png"/><Relationship Id="rId198" Type="http://schemas.openxmlformats.org/officeDocument/2006/relationships/image" Target="../media/image178.png"/><Relationship Id="rId172" Type="http://schemas.openxmlformats.org/officeDocument/2006/relationships/image" Target="../media/image158.png"/><Relationship Id="rId193" Type="http://schemas.openxmlformats.org/officeDocument/2006/relationships/image" Target="../media/image174.png"/><Relationship Id="rId202" Type="http://schemas.openxmlformats.org/officeDocument/2006/relationships/image" Target="../media/image182.jpeg"/><Relationship Id="rId13" Type="http://schemas.openxmlformats.org/officeDocument/2006/relationships/image" Target="../media/image13.jpeg"/><Relationship Id="rId18" Type="http://schemas.openxmlformats.org/officeDocument/2006/relationships/image" Target="../media/image17.jpeg"/><Relationship Id="rId39" Type="http://schemas.openxmlformats.org/officeDocument/2006/relationships/image" Target="../media/image38.jpeg"/><Relationship Id="rId109" Type="http://schemas.openxmlformats.org/officeDocument/2006/relationships/image" Target="../media/image99.jpeg"/><Relationship Id="rId34" Type="http://schemas.openxmlformats.org/officeDocument/2006/relationships/image" Target="../media/image33.jpeg"/><Relationship Id="rId50" Type="http://schemas.openxmlformats.org/officeDocument/2006/relationships/image" Target="../media/image48.jpeg"/><Relationship Id="rId55" Type="http://schemas.openxmlformats.org/officeDocument/2006/relationships/image" Target="../media/image53.jpeg"/><Relationship Id="rId76" Type="http://schemas.openxmlformats.org/officeDocument/2006/relationships/image" Target="../media/image72.png"/><Relationship Id="rId97" Type="http://schemas.openxmlformats.org/officeDocument/2006/relationships/image" Target="../media/image87.png"/><Relationship Id="rId104" Type="http://schemas.openxmlformats.org/officeDocument/2006/relationships/image" Target="../media/image94.png"/><Relationship Id="rId120" Type="http://schemas.openxmlformats.org/officeDocument/2006/relationships/image" Target="../media/image110.jpeg"/><Relationship Id="rId125" Type="http://schemas.openxmlformats.org/officeDocument/2006/relationships/image" Target="../media/image114.jpeg"/><Relationship Id="rId141" Type="http://schemas.openxmlformats.org/officeDocument/2006/relationships/image" Target="../media/image130.png"/><Relationship Id="rId146" Type="http://schemas.openxmlformats.org/officeDocument/2006/relationships/image" Target="../media/image135.jpeg"/><Relationship Id="rId167" Type="http://schemas.microsoft.com/office/2007/relationships/hdphoto" Target="../media/hdphoto14.wdp"/><Relationship Id="rId188" Type="http://schemas.microsoft.com/office/2007/relationships/hdphoto" Target="../media/hdphoto17.wdp"/><Relationship Id="rId7" Type="http://schemas.openxmlformats.org/officeDocument/2006/relationships/image" Target="../media/image7.jpeg"/><Relationship Id="rId71" Type="http://schemas.openxmlformats.org/officeDocument/2006/relationships/image" Target="../media/image69.png"/><Relationship Id="rId92" Type="http://schemas.openxmlformats.org/officeDocument/2006/relationships/image" Target="../media/image82.png"/><Relationship Id="rId162" Type="http://schemas.openxmlformats.org/officeDocument/2006/relationships/image" Target="../media/image150.png"/><Relationship Id="rId183" Type="http://schemas.microsoft.com/office/2007/relationships/hdphoto" Target="../media/hdphoto16.wdp"/><Relationship Id="rId2" Type="http://schemas.openxmlformats.org/officeDocument/2006/relationships/image" Target="../media/image2.png"/><Relationship Id="rId29" Type="http://schemas.openxmlformats.org/officeDocument/2006/relationships/image" Target="../media/image28.jpeg"/><Relationship Id="rId24" Type="http://schemas.openxmlformats.org/officeDocument/2006/relationships/image" Target="../media/image23.jpeg"/><Relationship Id="rId40" Type="http://schemas.openxmlformats.org/officeDocument/2006/relationships/image" Target="../media/image39.jpeg"/><Relationship Id="rId45" Type="http://schemas.openxmlformats.org/officeDocument/2006/relationships/image" Target="../media/image43.png"/><Relationship Id="rId66" Type="http://schemas.openxmlformats.org/officeDocument/2006/relationships/image" Target="../media/image64.png"/><Relationship Id="rId87" Type="http://schemas.microsoft.com/office/2007/relationships/hdphoto" Target="../media/hdphoto10.wdp"/><Relationship Id="rId110" Type="http://schemas.openxmlformats.org/officeDocument/2006/relationships/image" Target="../media/image100.jpeg"/><Relationship Id="rId115" Type="http://schemas.openxmlformats.org/officeDocument/2006/relationships/image" Target="../media/image105.jpeg"/><Relationship Id="rId131" Type="http://schemas.openxmlformats.org/officeDocument/2006/relationships/image" Target="../media/image120.png"/><Relationship Id="rId136" Type="http://schemas.openxmlformats.org/officeDocument/2006/relationships/image" Target="../media/image125.jpeg"/><Relationship Id="rId157" Type="http://schemas.openxmlformats.org/officeDocument/2006/relationships/image" Target="../media/image145.png"/><Relationship Id="rId178" Type="http://schemas.openxmlformats.org/officeDocument/2006/relationships/image" Target="../media/image163.png"/><Relationship Id="rId61" Type="http://schemas.openxmlformats.org/officeDocument/2006/relationships/image" Target="../media/image59.jpeg"/><Relationship Id="rId82" Type="http://schemas.openxmlformats.org/officeDocument/2006/relationships/image" Target="../media/image75.png"/><Relationship Id="rId152" Type="http://schemas.openxmlformats.org/officeDocument/2006/relationships/image" Target="../media/image140.jpeg"/><Relationship Id="rId173" Type="http://schemas.openxmlformats.org/officeDocument/2006/relationships/image" Target="../media/image159.png"/><Relationship Id="rId194" Type="http://schemas.microsoft.com/office/2007/relationships/hdphoto" Target="../media/hdphoto20.wdp"/><Relationship Id="rId199" Type="http://schemas.openxmlformats.org/officeDocument/2006/relationships/image" Target="../media/image179.jpeg"/><Relationship Id="rId203" Type="http://schemas.openxmlformats.org/officeDocument/2006/relationships/image" Target="../media/image183.png"/><Relationship Id="rId19" Type="http://schemas.openxmlformats.org/officeDocument/2006/relationships/image" Target="../media/image18.jpeg"/><Relationship Id="rId14" Type="http://schemas.openxmlformats.org/officeDocument/2006/relationships/image" Target="../media/image14.jpeg"/><Relationship Id="rId30" Type="http://schemas.openxmlformats.org/officeDocument/2006/relationships/image" Target="../media/image29.jpeg"/><Relationship Id="rId35" Type="http://schemas.openxmlformats.org/officeDocument/2006/relationships/image" Target="../media/image34.jpeg"/><Relationship Id="rId56" Type="http://schemas.openxmlformats.org/officeDocument/2006/relationships/image" Target="../media/image54.png"/><Relationship Id="rId77" Type="http://schemas.microsoft.com/office/2007/relationships/hdphoto" Target="../media/hdphoto5.wdp"/><Relationship Id="rId100" Type="http://schemas.openxmlformats.org/officeDocument/2006/relationships/image" Target="../media/image90.jpeg"/><Relationship Id="rId105" Type="http://schemas.openxmlformats.org/officeDocument/2006/relationships/image" Target="../media/image95.jpeg"/><Relationship Id="rId126" Type="http://schemas.openxmlformats.org/officeDocument/2006/relationships/image" Target="../media/image115.jpeg"/><Relationship Id="rId147" Type="http://schemas.openxmlformats.org/officeDocument/2006/relationships/image" Target="../media/image136.jpeg"/><Relationship Id="rId168" Type="http://schemas.openxmlformats.org/officeDocument/2006/relationships/image" Target="../media/image154.jpeg"/><Relationship Id="rId8" Type="http://schemas.openxmlformats.org/officeDocument/2006/relationships/image" Target="../media/image8.jpeg"/><Relationship Id="rId51" Type="http://schemas.openxmlformats.org/officeDocument/2006/relationships/image" Target="../media/image49.jpeg"/><Relationship Id="rId72" Type="http://schemas.openxmlformats.org/officeDocument/2006/relationships/image" Target="../media/image70.png"/><Relationship Id="rId93" Type="http://schemas.openxmlformats.org/officeDocument/2006/relationships/image" Target="../media/image83.png"/><Relationship Id="rId98" Type="http://schemas.openxmlformats.org/officeDocument/2006/relationships/image" Target="../media/image88.png"/><Relationship Id="rId121" Type="http://schemas.openxmlformats.org/officeDocument/2006/relationships/image" Target="../media/image111.jpeg"/><Relationship Id="rId142" Type="http://schemas.openxmlformats.org/officeDocument/2006/relationships/image" Target="../media/image131.png"/><Relationship Id="rId163" Type="http://schemas.openxmlformats.org/officeDocument/2006/relationships/image" Target="../media/image151.png"/><Relationship Id="rId184" Type="http://schemas.openxmlformats.org/officeDocument/2006/relationships/image" Target="../media/image168.png"/><Relationship Id="rId189" Type="http://schemas.openxmlformats.org/officeDocument/2006/relationships/image" Target="../media/image172.png"/><Relationship Id="rId3" Type="http://schemas.openxmlformats.org/officeDocument/2006/relationships/image" Target="../media/image3.png"/><Relationship Id="rId25" Type="http://schemas.openxmlformats.org/officeDocument/2006/relationships/image" Target="../media/image24.jpeg"/><Relationship Id="rId46" Type="http://schemas.openxmlformats.org/officeDocument/2006/relationships/image" Target="../media/image44.png"/><Relationship Id="rId67" Type="http://schemas.openxmlformats.org/officeDocument/2006/relationships/image" Target="../media/image65.png"/><Relationship Id="rId116" Type="http://schemas.openxmlformats.org/officeDocument/2006/relationships/image" Target="../media/image106.jpeg"/><Relationship Id="rId137" Type="http://schemas.openxmlformats.org/officeDocument/2006/relationships/image" Target="../media/image126.png"/><Relationship Id="rId158" Type="http://schemas.openxmlformats.org/officeDocument/2006/relationships/image" Target="../media/image146.png"/><Relationship Id="rId20" Type="http://schemas.openxmlformats.org/officeDocument/2006/relationships/image" Target="../media/image19.jpeg"/><Relationship Id="rId41" Type="http://schemas.openxmlformats.org/officeDocument/2006/relationships/image" Target="../media/image40.png"/><Relationship Id="rId62" Type="http://schemas.openxmlformats.org/officeDocument/2006/relationships/image" Target="../media/image60.jpeg"/><Relationship Id="rId83" Type="http://schemas.microsoft.com/office/2007/relationships/hdphoto" Target="../media/hdphoto8.wdp"/><Relationship Id="rId88" Type="http://schemas.openxmlformats.org/officeDocument/2006/relationships/image" Target="../media/image78.jpeg"/><Relationship Id="rId111" Type="http://schemas.openxmlformats.org/officeDocument/2006/relationships/image" Target="../media/image101.jpeg"/><Relationship Id="rId132" Type="http://schemas.openxmlformats.org/officeDocument/2006/relationships/image" Target="../media/image121.png"/><Relationship Id="rId153" Type="http://schemas.openxmlformats.org/officeDocument/2006/relationships/image" Target="../media/image141.jpeg"/><Relationship Id="rId174" Type="http://schemas.openxmlformats.org/officeDocument/2006/relationships/image" Target="../media/image160.png"/><Relationship Id="rId179" Type="http://schemas.openxmlformats.org/officeDocument/2006/relationships/image" Target="../media/image164.png"/><Relationship Id="rId195" Type="http://schemas.openxmlformats.org/officeDocument/2006/relationships/image" Target="../media/image175.gif"/><Relationship Id="rId190" Type="http://schemas.microsoft.com/office/2007/relationships/hdphoto" Target="../media/hdphoto18.wdp"/><Relationship Id="rId15" Type="http://schemas.openxmlformats.org/officeDocument/2006/relationships/image" Target="../media/image15.jpeg"/><Relationship Id="rId36" Type="http://schemas.openxmlformats.org/officeDocument/2006/relationships/image" Target="../media/image35.jpeg"/><Relationship Id="rId57" Type="http://schemas.openxmlformats.org/officeDocument/2006/relationships/image" Target="../media/image55.png"/><Relationship Id="rId106" Type="http://schemas.openxmlformats.org/officeDocument/2006/relationships/image" Target="../media/image96.jpeg"/><Relationship Id="rId127" Type="http://schemas.openxmlformats.org/officeDocument/2006/relationships/image" Target="../media/image116.jpeg"/><Relationship Id="rId10" Type="http://schemas.openxmlformats.org/officeDocument/2006/relationships/image" Target="../media/image10.jpeg"/><Relationship Id="rId31" Type="http://schemas.openxmlformats.org/officeDocument/2006/relationships/image" Target="../media/image30.jpeg"/><Relationship Id="rId52" Type="http://schemas.openxmlformats.org/officeDocument/2006/relationships/image" Target="../media/image50.jpeg"/><Relationship Id="rId73" Type="http://schemas.microsoft.com/office/2007/relationships/hdphoto" Target="../media/hdphoto3.wdp"/><Relationship Id="rId78" Type="http://schemas.openxmlformats.org/officeDocument/2006/relationships/image" Target="../media/image73.png"/><Relationship Id="rId94" Type="http://schemas.openxmlformats.org/officeDocument/2006/relationships/image" Target="../media/image84.png"/><Relationship Id="rId99" Type="http://schemas.openxmlformats.org/officeDocument/2006/relationships/image" Target="../media/image89.emf"/><Relationship Id="rId101" Type="http://schemas.openxmlformats.org/officeDocument/2006/relationships/image" Target="../media/image91.png"/><Relationship Id="rId122" Type="http://schemas.openxmlformats.org/officeDocument/2006/relationships/image" Target="../media/image112.jpeg"/><Relationship Id="rId143" Type="http://schemas.openxmlformats.org/officeDocument/2006/relationships/image" Target="../media/image132.png"/><Relationship Id="rId148" Type="http://schemas.openxmlformats.org/officeDocument/2006/relationships/image" Target="../media/image137.jpeg"/><Relationship Id="rId164" Type="http://schemas.openxmlformats.org/officeDocument/2006/relationships/image" Target="../media/image152.png"/><Relationship Id="rId169" Type="http://schemas.openxmlformats.org/officeDocument/2006/relationships/image" Target="../media/image155.jpeg"/><Relationship Id="rId185" Type="http://schemas.openxmlformats.org/officeDocument/2006/relationships/image" Target="../media/image169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80" Type="http://schemas.openxmlformats.org/officeDocument/2006/relationships/image" Target="../media/image165.png"/><Relationship Id="rId26" Type="http://schemas.openxmlformats.org/officeDocument/2006/relationships/image" Target="../media/image25.jpeg"/><Relationship Id="rId47" Type="http://schemas.openxmlformats.org/officeDocument/2006/relationships/image" Target="../media/image45.jpeg"/><Relationship Id="rId68" Type="http://schemas.openxmlformats.org/officeDocument/2006/relationships/image" Target="../media/image66.png"/><Relationship Id="rId89" Type="http://schemas.openxmlformats.org/officeDocument/2006/relationships/image" Target="../media/image79.png"/><Relationship Id="rId112" Type="http://schemas.openxmlformats.org/officeDocument/2006/relationships/image" Target="../media/image102.jpeg"/><Relationship Id="rId133" Type="http://schemas.openxmlformats.org/officeDocument/2006/relationships/image" Target="../media/image122.png"/><Relationship Id="rId154" Type="http://schemas.openxmlformats.org/officeDocument/2006/relationships/image" Target="../media/image142.png"/><Relationship Id="rId175" Type="http://schemas.openxmlformats.org/officeDocument/2006/relationships/image" Target="../media/image16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53</xdr:row>
      <xdr:rowOff>66675</xdr:rowOff>
    </xdr:from>
    <xdr:to>
      <xdr:col>0</xdr:col>
      <xdr:colOff>971550</xdr:colOff>
      <xdr:row>55</xdr:row>
      <xdr:rowOff>155258</xdr:rowOff>
    </xdr:to>
    <xdr:pic>
      <xdr:nvPicPr>
        <xdr:cNvPr id="2" name="Рисунок 1" descr="ID-500R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1925" y="447675"/>
          <a:ext cx="809625" cy="469583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59</xdr:row>
      <xdr:rowOff>85725</xdr:rowOff>
    </xdr:from>
    <xdr:to>
      <xdr:col>0</xdr:col>
      <xdr:colOff>880110</xdr:colOff>
      <xdr:row>61</xdr:row>
      <xdr:rowOff>120650</xdr:rowOff>
    </xdr:to>
    <xdr:pic>
      <xdr:nvPicPr>
        <xdr:cNvPr id="5" name="Рисунок 4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20" t="17282" r="16666" b="43442"/>
        <a:stretch/>
      </xdr:blipFill>
      <xdr:spPr bwMode="auto">
        <a:xfrm>
          <a:off x="180975" y="1609725"/>
          <a:ext cx="699135" cy="4159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228600</xdr:colOff>
      <xdr:row>56</xdr:row>
      <xdr:rowOff>57150</xdr:rowOff>
    </xdr:from>
    <xdr:to>
      <xdr:col>0</xdr:col>
      <xdr:colOff>880110</xdr:colOff>
      <xdr:row>58</xdr:row>
      <xdr:rowOff>104140</xdr:rowOff>
    </xdr:to>
    <xdr:pic>
      <xdr:nvPicPr>
        <xdr:cNvPr id="6" name="Рисунок 5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72" t="15176" r="17816" b="43091"/>
        <a:stretch/>
      </xdr:blipFill>
      <xdr:spPr bwMode="auto">
        <a:xfrm>
          <a:off x="228600" y="1009650"/>
          <a:ext cx="651510" cy="42799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133350</xdr:colOff>
      <xdr:row>63</xdr:row>
      <xdr:rowOff>85725</xdr:rowOff>
    </xdr:from>
    <xdr:to>
      <xdr:col>0</xdr:col>
      <xdr:colOff>904240</xdr:colOff>
      <xdr:row>65</xdr:row>
      <xdr:rowOff>121285</xdr:rowOff>
    </xdr:to>
    <xdr:pic>
      <xdr:nvPicPr>
        <xdr:cNvPr id="10" name="Рисунок 9"/>
        <xdr:cNvPicPr/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319" b="44681"/>
        <a:stretch/>
      </xdr:blipFill>
      <xdr:spPr bwMode="auto">
        <a:xfrm>
          <a:off x="133350" y="2419350"/>
          <a:ext cx="770890" cy="41656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209550</xdr:colOff>
      <xdr:row>66</xdr:row>
      <xdr:rowOff>57150</xdr:rowOff>
    </xdr:from>
    <xdr:to>
      <xdr:col>0</xdr:col>
      <xdr:colOff>829310</xdr:colOff>
      <xdr:row>68</xdr:row>
      <xdr:rowOff>65405</xdr:rowOff>
    </xdr:to>
    <xdr:pic>
      <xdr:nvPicPr>
        <xdr:cNvPr id="11" name="Рисунок 10"/>
        <xdr:cNvPicPr/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79" t="16529" b="43802"/>
        <a:stretch/>
      </xdr:blipFill>
      <xdr:spPr bwMode="auto">
        <a:xfrm>
          <a:off x="209550" y="2962275"/>
          <a:ext cx="619760" cy="38925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161925</xdr:colOff>
      <xdr:row>69</xdr:row>
      <xdr:rowOff>66675</xdr:rowOff>
    </xdr:from>
    <xdr:to>
      <xdr:col>0</xdr:col>
      <xdr:colOff>962025</xdr:colOff>
      <xdr:row>71</xdr:row>
      <xdr:rowOff>165735</xdr:rowOff>
    </xdr:to>
    <xdr:pic>
      <xdr:nvPicPr>
        <xdr:cNvPr id="12" name="Рисунок 11" descr="ID-500WC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61925" y="3543300"/>
          <a:ext cx="800100" cy="48006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79</xdr:row>
      <xdr:rowOff>85725</xdr:rowOff>
    </xdr:from>
    <xdr:to>
      <xdr:col>0</xdr:col>
      <xdr:colOff>923925</xdr:colOff>
      <xdr:row>81</xdr:row>
      <xdr:rowOff>131128</xdr:rowOff>
    </xdr:to>
    <xdr:pic>
      <xdr:nvPicPr>
        <xdr:cNvPr id="16" name="Рисунок 15" descr="ID-500RB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71450" y="4895850"/>
          <a:ext cx="752475" cy="426403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123826</xdr:colOff>
      <xdr:row>73</xdr:row>
      <xdr:rowOff>76200</xdr:rowOff>
    </xdr:from>
    <xdr:to>
      <xdr:col>0</xdr:col>
      <xdr:colOff>885826</xdr:colOff>
      <xdr:row>75</xdr:row>
      <xdr:rowOff>126732</xdr:rowOff>
    </xdr:to>
    <xdr:pic>
      <xdr:nvPicPr>
        <xdr:cNvPr id="17" name="Рисунок 16"/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6" y="4314825"/>
          <a:ext cx="762000" cy="431532"/>
        </a:xfrm>
        <a:prstGeom prst="rect">
          <a:avLst/>
        </a:prstGeom>
      </xdr:spPr>
    </xdr:pic>
    <xdr:clientData/>
  </xdr:twoCellAnchor>
  <xdr:twoCellAnchor editAs="oneCell">
    <xdr:from>
      <xdr:col>10</xdr:col>
      <xdr:colOff>406676</xdr:colOff>
      <xdr:row>10</xdr:row>
      <xdr:rowOff>16565</xdr:rowOff>
    </xdr:from>
    <xdr:to>
      <xdr:col>13</xdr:col>
      <xdr:colOff>19050</xdr:colOff>
      <xdr:row>11</xdr:row>
      <xdr:rowOff>4141</xdr:rowOff>
    </xdr:to>
    <xdr:pic>
      <xdr:nvPicPr>
        <xdr:cNvPr id="18" name="Рисунок 17"/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8502" y="2020956"/>
          <a:ext cx="1219200" cy="85725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98</xdr:row>
      <xdr:rowOff>66675</xdr:rowOff>
    </xdr:from>
    <xdr:to>
      <xdr:col>0</xdr:col>
      <xdr:colOff>993174</xdr:colOff>
      <xdr:row>100</xdr:row>
      <xdr:rowOff>133350</xdr:rowOff>
    </xdr:to>
    <xdr:pic>
      <xdr:nvPicPr>
        <xdr:cNvPr id="22" name="Рисунок 21" descr="ID-33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5725" y="8982075"/>
          <a:ext cx="907449" cy="447675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83</xdr:row>
      <xdr:rowOff>38100</xdr:rowOff>
    </xdr:from>
    <xdr:to>
      <xdr:col>0</xdr:col>
      <xdr:colOff>866775</xdr:colOff>
      <xdr:row>85</xdr:row>
      <xdr:rowOff>136780</xdr:rowOff>
    </xdr:to>
    <xdr:pic>
      <xdr:nvPicPr>
        <xdr:cNvPr id="23" name="Рисунок 22" descr="ID-131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80975" y="6667500"/>
          <a:ext cx="685800" cy="48920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86</xdr:row>
      <xdr:rowOff>57150</xdr:rowOff>
    </xdr:from>
    <xdr:to>
      <xdr:col>0</xdr:col>
      <xdr:colOff>857250</xdr:colOff>
      <xdr:row>88</xdr:row>
      <xdr:rowOff>98425</xdr:rowOff>
    </xdr:to>
    <xdr:pic>
      <xdr:nvPicPr>
        <xdr:cNvPr id="24" name="Рисунок 23" descr="ID-132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90500" y="7258050"/>
          <a:ext cx="666750" cy="42227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89</xdr:row>
      <xdr:rowOff>66675</xdr:rowOff>
    </xdr:from>
    <xdr:to>
      <xdr:col>0</xdr:col>
      <xdr:colOff>883990</xdr:colOff>
      <xdr:row>91</xdr:row>
      <xdr:rowOff>152400</xdr:rowOff>
    </xdr:to>
    <xdr:pic>
      <xdr:nvPicPr>
        <xdr:cNvPr id="25" name="Рисунок 24" descr="ID-134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228600" y="7839075"/>
          <a:ext cx="655390" cy="476250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92</xdr:row>
      <xdr:rowOff>28575</xdr:rowOff>
    </xdr:from>
    <xdr:to>
      <xdr:col>0</xdr:col>
      <xdr:colOff>826434</xdr:colOff>
      <xdr:row>94</xdr:row>
      <xdr:rowOff>161925</xdr:rowOff>
    </xdr:to>
    <xdr:pic>
      <xdr:nvPicPr>
        <xdr:cNvPr id="26" name="Рисунок 25" descr="ID-509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38125" y="8372475"/>
          <a:ext cx="588309" cy="533400"/>
        </a:xfrm>
        <a:prstGeom prst="rect">
          <a:avLst/>
        </a:prstGeom>
      </xdr:spPr>
    </xdr:pic>
    <xdr:clientData/>
  </xdr:twoCellAnchor>
  <xdr:twoCellAnchor editAs="oneCell">
    <xdr:from>
      <xdr:col>7</xdr:col>
      <xdr:colOff>238125</xdr:colOff>
      <xdr:row>53</xdr:row>
      <xdr:rowOff>95250</xdr:rowOff>
    </xdr:from>
    <xdr:to>
      <xdr:col>7</xdr:col>
      <xdr:colOff>772160</xdr:colOff>
      <xdr:row>55</xdr:row>
      <xdr:rowOff>127635</xdr:rowOff>
    </xdr:to>
    <xdr:pic>
      <xdr:nvPicPr>
        <xdr:cNvPr id="30" name="Рисунок 29" descr="ID-201.jpg"/>
        <xdr:cNvPicPr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238125" y="9753600"/>
          <a:ext cx="534035" cy="413385"/>
        </a:xfrm>
        <a:prstGeom prst="rect">
          <a:avLst/>
        </a:prstGeom>
      </xdr:spPr>
    </xdr:pic>
    <xdr:clientData/>
  </xdr:twoCellAnchor>
  <xdr:twoCellAnchor editAs="oneCell">
    <xdr:from>
      <xdr:col>7</xdr:col>
      <xdr:colOff>228600</xdr:colOff>
      <xdr:row>56</xdr:row>
      <xdr:rowOff>85725</xdr:rowOff>
    </xdr:from>
    <xdr:to>
      <xdr:col>7</xdr:col>
      <xdr:colOff>762635</xdr:colOff>
      <xdr:row>58</xdr:row>
      <xdr:rowOff>118110</xdr:rowOff>
    </xdr:to>
    <xdr:pic>
      <xdr:nvPicPr>
        <xdr:cNvPr id="31" name="Рисунок 30" descr="ID-201.jpg"/>
        <xdr:cNvPicPr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228600" y="10325100"/>
          <a:ext cx="534035" cy="413385"/>
        </a:xfrm>
        <a:prstGeom prst="rect">
          <a:avLst/>
        </a:prstGeom>
      </xdr:spPr>
    </xdr:pic>
    <xdr:clientData/>
  </xdr:twoCellAnchor>
  <xdr:twoCellAnchor editAs="oneCell">
    <xdr:from>
      <xdr:col>7</xdr:col>
      <xdr:colOff>266701</xdr:colOff>
      <xdr:row>59</xdr:row>
      <xdr:rowOff>28576</xdr:rowOff>
    </xdr:from>
    <xdr:to>
      <xdr:col>7</xdr:col>
      <xdr:colOff>809625</xdr:colOff>
      <xdr:row>61</xdr:row>
      <xdr:rowOff>190500</xdr:rowOff>
    </xdr:to>
    <xdr:pic>
      <xdr:nvPicPr>
        <xdr:cNvPr id="32" name="Рисунок 31"/>
        <xdr:cNvPicPr/>
      </xdr:nvPicPr>
      <xdr:blipFill>
        <a:blip xmlns:r="http://schemas.openxmlformats.org/officeDocument/2006/relationships" r:embed="rId16" cstate="print"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colorTemperature colorTemp="7478"/>
                  </a14:imgEffect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1" y="10848976"/>
          <a:ext cx="542924" cy="542924"/>
        </a:xfrm>
        <a:prstGeom prst="rect">
          <a:avLst/>
        </a:prstGeom>
      </xdr:spPr>
    </xdr:pic>
    <xdr:clientData/>
  </xdr:twoCellAnchor>
  <xdr:twoCellAnchor editAs="oneCell">
    <xdr:from>
      <xdr:col>7</xdr:col>
      <xdr:colOff>95250</xdr:colOff>
      <xdr:row>63</xdr:row>
      <xdr:rowOff>104775</xdr:rowOff>
    </xdr:from>
    <xdr:to>
      <xdr:col>7</xdr:col>
      <xdr:colOff>860425</xdr:colOff>
      <xdr:row>65</xdr:row>
      <xdr:rowOff>137160</xdr:rowOff>
    </xdr:to>
    <xdr:pic>
      <xdr:nvPicPr>
        <xdr:cNvPr id="36" name="Рисунок 35" descr="ID-7.jpg"/>
        <xdr:cNvPicPr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95250" y="11706225"/>
          <a:ext cx="765175" cy="413385"/>
        </a:xfrm>
        <a:prstGeom prst="rect">
          <a:avLst/>
        </a:prstGeom>
      </xdr:spPr>
    </xdr:pic>
    <xdr:clientData/>
  </xdr:twoCellAnchor>
  <xdr:twoCellAnchor editAs="oneCell">
    <xdr:from>
      <xdr:col>7</xdr:col>
      <xdr:colOff>266700</xdr:colOff>
      <xdr:row>69</xdr:row>
      <xdr:rowOff>104775</xdr:rowOff>
    </xdr:from>
    <xdr:to>
      <xdr:col>7</xdr:col>
      <xdr:colOff>926465</xdr:colOff>
      <xdr:row>71</xdr:row>
      <xdr:rowOff>146050</xdr:rowOff>
    </xdr:to>
    <xdr:pic>
      <xdr:nvPicPr>
        <xdr:cNvPr id="37" name="Рисунок 36" descr="ID-7B.jpg"/>
        <xdr:cNvPicPr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266700" y="12868275"/>
          <a:ext cx="659765" cy="422275"/>
        </a:xfrm>
        <a:prstGeom prst="rect">
          <a:avLst/>
        </a:prstGeom>
      </xdr:spPr>
    </xdr:pic>
    <xdr:clientData/>
  </xdr:twoCellAnchor>
  <xdr:twoCellAnchor editAs="oneCell">
    <xdr:from>
      <xdr:col>7</xdr:col>
      <xdr:colOff>161925</xdr:colOff>
      <xdr:row>66</xdr:row>
      <xdr:rowOff>57150</xdr:rowOff>
    </xdr:from>
    <xdr:to>
      <xdr:col>7</xdr:col>
      <xdr:colOff>876935</xdr:colOff>
      <xdr:row>68</xdr:row>
      <xdr:rowOff>38100</xdr:rowOff>
    </xdr:to>
    <xdr:pic>
      <xdr:nvPicPr>
        <xdr:cNvPr id="38" name="Рисунок 37"/>
        <xdr:cNvPicPr/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667" b="52045"/>
        <a:stretch/>
      </xdr:blipFill>
      <xdr:spPr>
        <a:xfrm>
          <a:off x="161925" y="12239625"/>
          <a:ext cx="715010" cy="361950"/>
        </a:xfrm>
        <a:prstGeom prst="rect">
          <a:avLst/>
        </a:prstGeom>
      </xdr:spPr>
    </xdr:pic>
    <xdr:clientData/>
  </xdr:twoCellAnchor>
  <xdr:twoCellAnchor editAs="oneCell">
    <xdr:from>
      <xdr:col>7</xdr:col>
      <xdr:colOff>238125</xdr:colOff>
      <xdr:row>82</xdr:row>
      <xdr:rowOff>38101</xdr:rowOff>
    </xdr:from>
    <xdr:to>
      <xdr:col>7</xdr:col>
      <xdr:colOff>809689</xdr:colOff>
      <xdr:row>84</xdr:row>
      <xdr:rowOff>142876</xdr:rowOff>
    </xdr:to>
    <xdr:pic>
      <xdr:nvPicPr>
        <xdr:cNvPr id="46" name="Рисунок 45"/>
        <xdr:cNvPicPr/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864" r="37353"/>
        <a:stretch/>
      </xdr:blipFill>
      <xdr:spPr bwMode="auto">
        <a:xfrm>
          <a:off x="238125" y="14744701"/>
          <a:ext cx="571564" cy="4953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133351</xdr:colOff>
      <xdr:row>73</xdr:row>
      <xdr:rowOff>76201</xdr:rowOff>
    </xdr:from>
    <xdr:to>
      <xdr:col>7</xdr:col>
      <xdr:colOff>927101</xdr:colOff>
      <xdr:row>75</xdr:row>
      <xdr:rowOff>171451</xdr:rowOff>
    </xdr:to>
    <xdr:pic>
      <xdr:nvPicPr>
        <xdr:cNvPr id="47" name="Рисунок 46" descr="ID-SP.jpg"/>
        <xdr:cNvPicPr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33351" y="13620751"/>
          <a:ext cx="793750" cy="476250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190501</xdr:colOff>
      <xdr:row>76</xdr:row>
      <xdr:rowOff>85726</xdr:rowOff>
    </xdr:from>
    <xdr:to>
      <xdr:col>7</xdr:col>
      <xdr:colOff>984251</xdr:colOff>
      <xdr:row>78</xdr:row>
      <xdr:rowOff>180976</xdr:rowOff>
    </xdr:to>
    <xdr:pic>
      <xdr:nvPicPr>
        <xdr:cNvPr id="48" name="Рисунок 47" descr="ID-SP.jpg"/>
        <xdr:cNvPicPr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90501" y="14211301"/>
          <a:ext cx="793750" cy="476250"/>
        </a:xfrm>
        <a:prstGeom prst="rect">
          <a:avLst/>
        </a:prstGeom>
      </xdr:spPr>
    </xdr:pic>
    <xdr:clientData/>
  </xdr:twoCellAnchor>
  <xdr:twoCellAnchor editAs="oneCell">
    <xdr:from>
      <xdr:col>7</xdr:col>
      <xdr:colOff>266700</xdr:colOff>
      <xdr:row>86</xdr:row>
      <xdr:rowOff>47625</xdr:rowOff>
    </xdr:from>
    <xdr:to>
      <xdr:col>7</xdr:col>
      <xdr:colOff>876300</xdr:colOff>
      <xdr:row>88</xdr:row>
      <xdr:rowOff>150241</xdr:rowOff>
    </xdr:to>
    <xdr:pic>
      <xdr:nvPicPr>
        <xdr:cNvPr id="52" name="Рисунок 51" descr="ID-028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266700" y="15535275"/>
          <a:ext cx="609600" cy="483616"/>
        </a:xfrm>
        <a:prstGeom prst="rect">
          <a:avLst/>
        </a:prstGeom>
      </xdr:spPr>
    </xdr:pic>
    <xdr:clientData/>
  </xdr:twoCellAnchor>
  <xdr:twoCellAnchor editAs="oneCell">
    <xdr:from>
      <xdr:col>7</xdr:col>
      <xdr:colOff>104775</xdr:colOff>
      <xdr:row>90</xdr:row>
      <xdr:rowOff>95250</xdr:rowOff>
    </xdr:from>
    <xdr:to>
      <xdr:col>7</xdr:col>
      <xdr:colOff>580974</xdr:colOff>
      <xdr:row>92</xdr:row>
      <xdr:rowOff>133350</xdr:rowOff>
    </xdr:to>
    <xdr:pic>
      <xdr:nvPicPr>
        <xdr:cNvPr id="54" name="Рисунок 53" descr="ID-400.jpg"/>
        <xdr:cNvPicPr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04775" y="16363950"/>
          <a:ext cx="476199" cy="428625"/>
        </a:xfrm>
        <a:prstGeom prst="rect">
          <a:avLst/>
        </a:prstGeom>
      </xdr:spPr>
    </xdr:pic>
    <xdr:clientData/>
  </xdr:twoCellAnchor>
  <xdr:twoCellAnchor editAs="oneCell">
    <xdr:from>
      <xdr:col>7</xdr:col>
      <xdr:colOff>657225</xdr:colOff>
      <xdr:row>90</xdr:row>
      <xdr:rowOff>180975</xdr:rowOff>
    </xdr:from>
    <xdr:to>
      <xdr:col>7</xdr:col>
      <xdr:colOff>970915</xdr:colOff>
      <xdr:row>92</xdr:row>
      <xdr:rowOff>28575</xdr:rowOff>
    </xdr:to>
    <xdr:pic>
      <xdr:nvPicPr>
        <xdr:cNvPr id="55" name="Рисунок 54" descr="PF-200(2).jpg"/>
        <xdr:cNvPicPr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657225" y="16449675"/>
          <a:ext cx="313690" cy="23812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47624</xdr:colOff>
      <xdr:row>14</xdr:row>
      <xdr:rowOff>28576</xdr:rowOff>
    </xdr:from>
    <xdr:to>
      <xdr:col>0</xdr:col>
      <xdr:colOff>1019175</xdr:colOff>
      <xdr:row>16</xdr:row>
      <xdr:rowOff>212826</xdr:rowOff>
    </xdr:to>
    <xdr:pic>
      <xdr:nvPicPr>
        <xdr:cNvPr id="61" name="Рисунок 60"/>
        <xdr:cNvPicPr/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4" y="10096501"/>
          <a:ext cx="971551" cy="679550"/>
        </a:xfrm>
        <a:prstGeom prst="rect">
          <a:avLst/>
        </a:prstGeom>
      </xdr:spPr>
    </xdr:pic>
    <xdr:clientData/>
  </xdr:twoCellAnchor>
  <xdr:oneCellAnchor>
    <xdr:from>
      <xdr:col>7</xdr:col>
      <xdr:colOff>47624</xdr:colOff>
      <xdr:row>14</xdr:row>
      <xdr:rowOff>19051</xdr:rowOff>
    </xdr:from>
    <xdr:ext cx="1000125" cy="699536"/>
    <xdr:pic>
      <xdr:nvPicPr>
        <xdr:cNvPr id="64" name="Рисунок 63"/>
        <xdr:cNvPicPr/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49" y="10086976"/>
          <a:ext cx="1000125" cy="699536"/>
        </a:xfrm>
        <a:prstGeom prst="rect">
          <a:avLst/>
        </a:prstGeom>
      </xdr:spPr>
    </xdr:pic>
    <xdr:clientData/>
  </xdr:oneCellAnchor>
  <xdr:twoCellAnchor editAs="oneCell">
    <xdr:from>
      <xdr:col>0</xdr:col>
      <xdr:colOff>9525</xdr:colOff>
      <xdr:row>17</xdr:row>
      <xdr:rowOff>28575</xdr:rowOff>
    </xdr:from>
    <xdr:to>
      <xdr:col>0</xdr:col>
      <xdr:colOff>1066800</xdr:colOff>
      <xdr:row>19</xdr:row>
      <xdr:rowOff>209550</xdr:rowOff>
    </xdr:to>
    <xdr:pic>
      <xdr:nvPicPr>
        <xdr:cNvPr id="90" name="Рисунок 89"/>
        <xdr:cNvPicPr/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0839450"/>
          <a:ext cx="1057275" cy="676275"/>
        </a:xfrm>
        <a:prstGeom prst="rect">
          <a:avLst/>
        </a:prstGeom>
      </xdr:spPr>
    </xdr:pic>
    <xdr:clientData/>
  </xdr:twoCellAnchor>
  <xdr:twoCellAnchor editAs="oneCell">
    <xdr:from>
      <xdr:col>7</xdr:col>
      <xdr:colOff>15737</xdr:colOff>
      <xdr:row>16</xdr:row>
      <xdr:rowOff>234398</xdr:rowOff>
    </xdr:from>
    <xdr:to>
      <xdr:col>7</xdr:col>
      <xdr:colOff>1073012</xdr:colOff>
      <xdr:row>19</xdr:row>
      <xdr:rowOff>166894</xdr:rowOff>
    </xdr:to>
    <xdr:pic>
      <xdr:nvPicPr>
        <xdr:cNvPr id="97" name="Рисунок 96"/>
        <xdr:cNvPicPr/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4585" y="4102376"/>
          <a:ext cx="1057275" cy="677931"/>
        </a:xfrm>
        <a:prstGeom prst="rect">
          <a:avLst/>
        </a:prstGeom>
      </xdr:spPr>
    </xdr:pic>
    <xdr:clientData/>
  </xdr:twoCellAnchor>
  <xdr:twoCellAnchor editAs="oneCell">
    <xdr:from>
      <xdr:col>0</xdr:col>
      <xdr:colOff>76201</xdr:colOff>
      <xdr:row>20</xdr:row>
      <xdr:rowOff>28575</xdr:rowOff>
    </xdr:from>
    <xdr:to>
      <xdr:col>0</xdr:col>
      <xdr:colOff>1060569</xdr:colOff>
      <xdr:row>22</xdr:row>
      <xdr:rowOff>219075</xdr:rowOff>
    </xdr:to>
    <xdr:pic>
      <xdr:nvPicPr>
        <xdr:cNvPr id="98" name="Рисунок 97"/>
        <xdr:cNvPicPr/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1" y="11582400"/>
          <a:ext cx="984368" cy="685800"/>
        </a:xfrm>
        <a:prstGeom prst="rect">
          <a:avLst/>
        </a:prstGeom>
      </xdr:spPr>
    </xdr:pic>
    <xdr:clientData/>
  </xdr:twoCellAnchor>
  <xdr:oneCellAnchor>
    <xdr:from>
      <xdr:col>7</xdr:col>
      <xdr:colOff>76201</xdr:colOff>
      <xdr:row>20</xdr:row>
      <xdr:rowOff>28575</xdr:rowOff>
    </xdr:from>
    <xdr:ext cx="984368" cy="685800"/>
    <xdr:pic>
      <xdr:nvPicPr>
        <xdr:cNvPr id="99" name="Рисунок 98"/>
        <xdr:cNvPicPr/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1" y="11582400"/>
          <a:ext cx="984368" cy="685800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23</xdr:row>
      <xdr:rowOff>28575</xdr:rowOff>
    </xdr:from>
    <xdr:to>
      <xdr:col>0</xdr:col>
      <xdr:colOff>1070895</xdr:colOff>
      <xdr:row>25</xdr:row>
      <xdr:rowOff>209550</xdr:rowOff>
    </xdr:to>
    <xdr:pic>
      <xdr:nvPicPr>
        <xdr:cNvPr id="100" name="Рисунок 99"/>
        <xdr:cNvPicPr/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325350"/>
          <a:ext cx="1070895" cy="676275"/>
        </a:xfrm>
        <a:prstGeom prst="rect">
          <a:avLst/>
        </a:prstGeom>
      </xdr:spPr>
    </xdr:pic>
    <xdr:clientData/>
  </xdr:twoCellAnchor>
  <xdr:oneCellAnchor>
    <xdr:from>
      <xdr:col>7</xdr:col>
      <xdr:colOff>19050</xdr:colOff>
      <xdr:row>23</xdr:row>
      <xdr:rowOff>28575</xdr:rowOff>
    </xdr:from>
    <xdr:ext cx="1070895" cy="676275"/>
    <xdr:pic>
      <xdr:nvPicPr>
        <xdr:cNvPr id="102" name="Рисунок 101"/>
        <xdr:cNvPicPr/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0" y="12325350"/>
          <a:ext cx="1070895" cy="676275"/>
        </a:xfrm>
        <a:prstGeom prst="rect">
          <a:avLst/>
        </a:prstGeom>
      </xdr:spPr>
    </xdr:pic>
    <xdr:clientData/>
  </xdr:oneCellAnchor>
  <xdr:twoCellAnchor editAs="oneCell">
    <xdr:from>
      <xdr:col>0</xdr:col>
      <xdr:colOff>57150</xdr:colOff>
      <xdr:row>26</xdr:row>
      <xdr:rowOff>19051</xdr:rowOff>
    </xdr:from>
    <xdr:to>
      <xdr:col>0</xdr:col>
      <xdr:colOff>1031267</xdr:colOff>
      <xdr:row>28</xdr:row>
      <xdr:rowOff>228600</xdr:rowOff>
    </xdr:to>
    <xdr:pic>
      <xdr:nvPicPr>
        <xdr:cNvPr id="103" name="Рисунок 102"/>
        <xdr:cNvPicPr/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3058776"/>
          <a:ext cx="974117" cy="704849"/>
        </a:xfrm>
        <a:prstGeom prst="rect">
          <a:avLst/>
        </a:prstGeom>
      </xdr:spPr>
    </xdr:pic>
    <xdr:clientData/>
  </xdr:twoCellAnchor>
  <xdr:oneCellAnchor>
    <xdr:from>
      <xdr:col>7</xdr:col>
      <xdr:colOff>57150</xdr:colOff>
      <xdr:row>26</xdr:row>
      <xdr:rowOff>19051</xdr:rowOff>
    </xdr:from>
    <xdr:ext cx="974117" cy="704849"/>
    <xdr:pic>
      <xdr:nvPicPr>
        <xdr:cNvPr id="104" name="Рисунок 103"/>
        <xdr:cNvPicPr/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3058776"/>
          <a:ext cx="974117" cy="704849"/>
        </a:xfrm>
        <a:prstGeom prst="rect">
          <a:avLst/>
        </a:prstGeom>
      </xdr:spPr>
    </xdr:pic>
    <xdr:clientData/>
  </xdr:oneCellAnchor>
  <xdr:twoCellAnchor editAs="oneCell">
    <xdr:from>
      <xdr:col>0</xdr:col>
      <xdr:colOff>76200</xdr:colOff>
      <xdr:row>29</xdr:row>
      <xdr:rowOff>28575</xdr:rowOff>
    </xdr:from>
    <xdr:to>
      <xdr:col>0</xdr:col>
      <xdr:colOff>1019175</xdr:colOff>
      <xdr:row>31</xdr:row>
      <xdr:rowOff>241550</xdr:rowOff>
    </xdr:to>
    <xdr:pic>
      <xdr:nvPicPr>
        <xdr:cNvPr id="105" name="Рисунок 104"/>
        <xdr:cNvPicPr/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3811250"/>
          <a:ext cx="942975" cy="70827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32</xdr:row>
      <xdr:rowOff>9525</xdr:rowOff>
    </xdr:from>
    <xdr:to>
      <xdr:col>0</xdr:col>
      <xdr:colOff>998150</xdr:colOff>
      <xdr:row>34</xdr:row>
      <xdr:rowOff>219075</xdr:rowOff>
    </xdr:to>
    <xdr:pic>
      <xdr:nvPicPr>
        <xdr:cNvPr id="106" name="Рисунок 105"/>
        <xdr:cNvPicPr/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14535150"/>
          <a:ext cx="931475" cy="704850"/>
        </a:xfrm>
        <a:prstGeom prst="rect">
          <a:avLst/>
        </a:prstGeom>
      </xdr:spPr>
    </xdr:pic>
    <xdr:clientData/>
  </xdr:twoCellAnchor>
  <xdr:oneCellAnchor>
    <xdr:from>
      <xdr:col>7</xdr:col>
      <xdr:colOff>76200</xdr:colOff>
      <xdr:row>29</xdr:row>
      <xdr:rowOff>28575</xdr:rowOff>
    </xdr:from>
    <xdr:ext cx="942975" cy="708275"/>
    <xdr:pic>
      <xdr:nvPicPr>
        <xdr:cNvPr id="107" name="Рисунок 106"/>
        <xdr:cNvPicPr/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3811250"/>
          <a:ext cx="942975" cy="708275"/>
        </a:xfrm>
        <a:prstGeom prst="rect">
          <a:avLst/>
        </a:prstGeom>
      </xdr:spPr>
    </xdr:pic>
    <xdr:clientData/>
  </xdr:oneCellAnchor>
  <xdr:oneCellAnchor>
    <xdr:from>
      <xdr:col>7</xdr:col>
      <xdr:colOff>66675</xdr:colOff>
      <xdr:row>32</xdr:row>
      <xdr:rowOff>9525</xdr:rowOff>
    </xdr:from>
    <xdr:ext cx="931475" cy="704850"/>
    <xdr:pic>
      <xdr:nvPicPr>
        <xdr:cNvPr id="108" name="Рисунок 107"/>
        <xdr:cNvPicPr/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14535150"/>
          <a:ext cx="931475" cy="704850"/>
        </a:xfrm>
        <a:prstGeom prst="rect">
          <a:avLst/>
        </a:prstGeom>
      </xdr:spPr>
    </xdr:pic>
    <xdr:clientData/>
  </xdr:oneCellAnchor>
  <xdr:twoCellAnchor editAs="oneCell">
    <xdr:from>
      <xdr:col>0</xdr:col>
      <xdr:colOff>66675</xdr:colOff>
      <xdr:row>35</xdr:row>
      <xdr:rowOff>28576</xdr:rowOff>
    </xdr:from>
    <xdr:to>
      <xdr:col>0</xdr:col>
      <xdr:colOff>1038225</xdr:colOff>
      <xdr:row>37</xdr:row>
      <xdr:rowOff>219522</xdr:rowOff>
    </xdr:to>
    <xdr:pic>
      <xdr:nvPicPr>
        <xdr:cNvPr id="109" name="Рисунок 108"/>
        <xdr:cNvPicPr/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15297151"/>
          <a:ext cx="971550" cy="686246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44</xdr:row>
      <xdr:rowOff>19050</xdr:rowOff>
    </xdr:from>
    <xdr:to>
      <xdr:col>0</xdr:col>
      <xdr:colOff>1067703</xdr:colOff>
      <xdr:row>46</xdr:row>
      <xdr:rowOff>228600</xdr:rowOff>
    </xdr:to>
    <xdr:pic>
      <xdr:nvPicPr>
        <xdr:cNvPr id="110" name="Рисунок 109"/>
        <xdr:cNvPicPr/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6030575"/>
          <a:ext cx="1039128" cy="704850"/>
        </a:xfrm>
        <a:prstGeom prst="rect">
          <a:avLst/>
        </a:prstGeom>
      </xdr:spPr>
    </xdr:pic>
    <xdr:clientData/>
  </xdr:twoCellAnchor>
  <xdr:oneCellAnchor>
    <xdr:from>
      <xdr:col>7</xdr:col>
      <xdr:colOff>66675</xdr:colOff>
      <xdr:row>35</xdr:row>
      <xdr:rowOff>28576</xdr:rowOff>
    </xdr:from>
    <xdr:ext cx="971550" cy="686246"/>
    <xdr:pic>
      <xdr:nvPicPr>
        <xdr:cNvPr id="111" name="Рисунок 110"/>
        <xdr:cNvPicPr/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15297151"/>
          <a:ext cx="971550" cy="686246"/>
        </a:xfrm>
        <a:prstGeom prst="rect">
          <a:avLst/>
        </a:prstGeom>
      </xdr:spPr>
    </xdr:pic>
    <xdr:clientData/>
  </xdr:oneCellAnchor>
  <xdr:oneCellAnchor>
    <xdr:from>
      <xdr:col>7</xdr:col>
      <xdr:colOff>28575</xdr:colOff>
      <xdr:row>44</xdr:row>
      <xdr:rowOff>19050</xdr:rowOff>
    </xdr:from>
    <xdr:ext cx="1039128" cy="704850"/>
    <xdr:pic>
      <xdr:nvPicPr>
        <xdr:cNvPr id="112" name="Рисунок 111"/>
        <xdr:cNvPicPr/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6030575"/>
          <a:ext cx="1039128" cy="704850"/>
        </a:xfrm>
        <a:prstGeom prst="rect">
          <a:avLst/>
        </a:prstGeom>
      </xdr:spPr>
    </xdr:pic>
    <xdr:clientData/>
  </xdr:oneCellAnchor>
  <xdr:twoCellAnchor editAs="oneCell">
    <xdr:from>
      <xdr:col>11</xdr:col>
      <xdr:colOff>400051</xdr:colOff>
      <xdr:row>113</xdr:row>
      <xdr:rowOff>0</xdr:rowOff>
    </xdr:from>
    <xdr:to>
      <xdr:col>14</xdr:col>
      <xdr:colOff>176420</xdr:colOff>
      <xdr:row>114</xdr:row>
      <xdr:rowOff>9525</xdr:rowOff>
    </xdr:to>
    <xdr:pic>
      <xdr:nvPicPr>
        <xdr:cNvPr id="115" name="Рисунок 114" descr="C:\Users\ei.chelpanovskiy\Desktop\Valencia.jpg"/>
        <xdr:cNvPicPr/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1" y="22812375"/>
          <a:ext cx="1143000" cy="8667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76200</xdr:colOff>
      <xdr:row>118</xdr:row>
      <xdr:rowOff>219075</xdr:rowOff>
    </xdr:from>
    <xdr:to>
      <xdr:col>0</xdr:col>
      <xdr:colOff>1038310</xdr:colOff>
      <xdr:row>121</xdr:row>
      <xdr:rowOff>171451</xdr:rowOff>
    </xdr:to>
    <xdr:pic>
      <xdr:nvPicPr>
        <xdr:cNvPr id="118" name="Рисунок 117" descr="C:\Users\ei.chelpanovskiy\Desktop\Valencia.jpg"/>
        <xdr:cNvPicPr/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9535775"/>
          <a:ext cx="962110" cy="69532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7</xdr:col>
      <xdr:colOff>76200</xdr:colOff>
      <xdr:row>118</xdr:row>
      <xdr:rowOff>219075</xdr:rowOff>
    </xdr:from>
    <xdr:ext cx="962110" cy="695325"/>
    <xdr:pic>
      <xdr:nvPicPr>
        <xdr:cNvPr id="119" name="Рисунок 118" descr="C:\Users\ei.chelpanovskiy\Desktop\Valencia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9535775"/>
          <a:ext cx="962110" cy="695325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57151</xdr:colOff>
      <xdr:row>136</xdr:row>
      <xdr:rowOff>9525</xdr:rowOff>
    </xdr:from>
    <xdr:to>
      <xdr:col>0</xdr:col>
      <xdr:colOff>962025</xdr:colOff>
      <xdr:row>140</xdr:row>
      <xdr:rowOff>142419</xdr:rowOff>
    </xdr:to>
    <xdr:pic>
      <xdr:nvPicPr>
        <xdr:cNvPr id="120" name="Рисунок 119" descr="http://i.siteapi.org/WwnmnP5A5FVBBFXgq0ECQarMNeg=/fit-in/1024x/top/eadca9257f4dbcb.ru.s.siteapi.org/img/9059f2187112174b655ee094644397d540c1eaa4.png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1" y="21907500"/>
          <a:ext cx="904874" cy="8948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57150</xdr:colOff>
      <xdr:row>151</xdr:row>
      <xdr:rowOff>1</xdr:rowOff>
    </xdr:from>
    <xdr:to>
      <xdr:col>13</xdr:col>
      <xdr:colOff>428625</xdr:colOff>
      <xdr:row>154</xdr:row>
      <xdr:rowOff>98365</xdr:rowOff>
    </xdr:to>
    <xdr:pic>
      <xdr:nvPicPr>
        <xdr:cNvPr id="122" name="Рисунок 121" descr="https://i.gyazo.com/278efc6087ca956e238f234727e4f5a4.png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0" y="30765751"/>
          <a:ext cx="1971675" cy="669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151</xdr:row>
      <xdr:rowOff>28575</xdr:rowOff>
    </xdr:from>
    <xdr:to>
      <xdr:col>0</xdr:col>
      <xdr:colOff>1038225</xdr:colOff>
      <xdr:row>155</xdr:row>
      <xdr:rowOff>153574</xdr:rowOff>
    </xdr:to>
    <xdr:pic>
      <xdr:nvPicPr>
        <xdr:cNvPr id="124" name="Рисунок 123" descr="https://i.gyazo.com/b89ac49c10c3af85ff635b659aa9c5d2.png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BEBA8EAE-BF5A-486C-A8C5-ECC9F3942E4B}">
              <a14:imgProps xmlns:a14="http://schemas.microsoft.com/office/drawing/2010/main">
                <a14:imgLayer r:embed="rId44">
                  <a14:imgEffect>
                    <a14:colorTemperature colorTemp="6922"/>
                  </a14:imgEffect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3469600"/>
          <a:ext cx="981075" cy="886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447675</xdr:colOff>
      <xdr:row>156</xdr:row>
      <xdr:rowOff>238125</xdr:rowOff>
    </xdr:from>
    <xdr:to>
      <xdr:col>14</xdr:col>
      <xdr:colOff>176419</xdr:colOff>
      <xdr:row>158</xdr:row>
      <xdr:rowOff>9809</xdr:rowOff>
    </xdr:to>
    <xdr:pic>
      <xdr:nvPicPr>
        <xdr:cNvPr id="126" name="Рисунок 125" descr="https://i.gyazo.com/0325d546bb701799c4910a105c269a9c.png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82125" y="31965900"/>
          <a:ext cx="1095375" cy="905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209550</xdr:colOff>
      <xdr:row>161</xdr:row>
      <xdr:rowOff>19050</xdr:rowOff>
    </xdr:from>
    <xdr:to>
      <xdr:col>0</xdr:col>
      <xdr:colOff>847725</xdr:colOff>
      <xdr:row>163</xdr:row>
      <xdr:rowOff>165404</xdr:rowOff>
    </xdr:to>
    <xdr:pic>
      <xdr:nvPicPr>
        <xdr:cNvPr id="128" name="Рисунок 127" descr="https://i.gyazo.com/0325d546bb701799c4910a105c269a9c.png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26060400"/>
          <a:ext cx="638175" cy="527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228601</xdr:colOff>
      <xdr:row>164</xdr:row>
      <xdr:rowOff>19051</xdr:rowOff>
    </xdr:from>
    <xdr:to>
      <xdr:col>0</xdr:col>
      <xdr:colOff>888022</xdr:colOff>
      <xdr:row>166</xdr:row>
      <xdr:rowOff>152400</xdr:rowOff>
    </xdr:to>
    <xdr:pic>
      <xdr:nvPicPr>
        <xdr:cNvPr id="132" name="Рисунок 131" descr="HAG-102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228601" y="26641426"/>
          <a:ext cx="659421" cy="514349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167</xdr:row>
      <xdr:rowOff>19050</xdr:rowOff>
    </xdr:from>
    <xdr:to>
      <xdr:col>0</xdr:col>
      <xdr:colOff>849457</xdr:colOff>
      <xdr:row>169</xdr:row>
      <xdr:rowOff>161925</xdr:rowOff>
    </xdr:to>
    <xdr:pic>
      <xdr:nvPicPr>
        <xdr:cNvPr id="133" name="Рисунок 132" descr="HAG-103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200025" y="27222450"/>
          <a:ext cx="649432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170</xdr:row>
      <xdr:rowOff>28575</xdr:rowOff>
    </xdr:from>
    <xdr:to>
      <xdr:col>0</xdr:col>
      <xdr:colOff>732022</xdr:colOff>
      <xdr:row>172</xdr:row>
      <xdr:rowOff>142875</xdr:rowOff>
    </xdr:to>
    <xdr:pic>
      <xdr:nvPicPr>
        <xdr:cNvPr id="134" name="Рисунок 133" descr="HAG-104.jp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276225" y="27813000"/>
          <a:ext cx="455797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192</xdr:row>
      <xdr:rowOff>28575</xdr:rowOff>
    </xdr:from>
    <xdr:to>
      <xdr:col>0</xdr:col>
      <xdr:colOff>981075</xdr:colOff>
      <xdr:row>194</xdr:row>
      <xdr:rowOff>171451</xdr:rowOff>
    </xdr:to>
    <xdr:pic>
      <xdr:nvPicPr>
        <xdr:cNvPr id="137" name="Рисунок 136" descr="HAG-101AV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180975" y="28394025"/>
          <a:ext cx="8001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195</xdr:row>
      <xdr:rowOff>66675</xdr:rowOff>
    </xdr:from>
    <xdr:to>
      <xdr:col>0</xdr:col>
      <xdr:colOff>895350</xdr:colOff>
      <xdr:row>197</xdr:row>
      <xdr:rowOff>123825</xdr:rowOff>
    </xdr:to>
    <xdr:pic>
      <xdr:nvPicPr>
        <xdr:cNvPr id="138" name="Рисунок 137" descr="HAG-103AV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238125" y="29013150"/>
          <a:ext cx="657225" cy="438150"/>
        </a:xfrm>
        <a:prstGeom prst="rect">
          <a:avLst/>
        </a:prstGeom>
      </xdr:spPr>
    </xdr:pic>
    <xdr:clientData/>
  </xdr:twoCellAnchor>
  <xdr:twoCellAnchor editAs="oneCell">
    <xdr:from>
      <xdr:col>7</xdr:col>
      <xdr:colOff>257176</xdr:colOff>
      <xdr:row>161</xdr:row>
      <xdr:rowOff>47626</xdr:rowOff>
    </xdr:from>
    <xdr:to>
      <xdr:col>7</xdr:col>
      <xdr:colOff>990600</xdr:colOff>
      <xdr:row>163</xdr:row>
      <xdr:rowOff>170244</xdr:rowOff>
    </xdr:to>
    <xdr:pic>
      <xdr:nvPicPr>
        <xdr:cNvPr id="145" name="Рисунок 144" descr="HAG-766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5610226" y="26088976"/>
          <a:ext cx="733424" cy="503618"/>
        </a:xfrm>
        <a:prstGeom prst="rect">
          <a:avLst/>
        </a:prstGeom>
      </xdr:spPr>
    </xdr:pic>
    <xdr:clientData/>
  </xdr:twoCellAnchor>
  <xdr:twoCellAnchor editAs="oneCell">
    <xdr:from>
      <xdr:col>7</xdr:col>
      <xdr:colOff>200025</xdr:colOff>
      <xdr:row>164</xdr:row>
      <xdr:rowOff>47625</xdr:rowOff>
    </xdr:from>
    <xdr:to>
      <xdr:col>7</xdr:col>
      <xdr:colOff>1000125</xdr:colOff>
      <xdr:row>166</xdr:row>
      <xdr:rowOff>194896</xdr:rowOff>
    </xdr:to>
    <xdr:pic>
      <xdr:nvPicPr>
        <xdr:cNvPr id="146" name="Рисунок 145" descr="HAG-767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5553075" y="26670000"/>
          <a:ext cx="800100" cy="528271"/>
        </a:xfrm>
        <a:prstGeom prst="rect">
          <a:avLst/>
        </a:prstGeom>
      </xdr:spPr>
    </xdr:pic>
    <xdr:clientData/>
  </xdr:twoCellAnchor>
  <xdr:twoCellAnchor editAs="oneCell">
    <xdr:from>
      <xdr:col>7</xdr:col>
      <xdr:colOff>361951</xdr:colOff>
      <xdr:row>167</xdr:row>
      <xdr:rowOff>76200</xdr:rowOff>
    </xdr:from>
    <xdr:to>
      <xdr:col>7</xdr:col>
      <xdr:colOff>806451</xdr:colOff>
      <xdr:row>169</xdr:row>
      <xdr:rowOff>161925</xdr:rowOff>
    </xdr:to>
    <xdr:pic>
      <xdr:nvPicPr>
        <xdr:cNvPr id="147" name="Рисунок 146" descr="HAG-768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5715001" y="27279600"/>
          <a:ext cx="444500" cy="466725"/>
        </a:xfrm>
        <a:prstGeom prst="rect">
          <a:avLst/>
        </a:prstGeom>
      </xdr:spPr>
    </xdr:pic>
    <xdr:clientData/>
  </xdr:twoCellAnchor>
  <xdr:twoCellAnchor editAs="oneCell">
    <xdr:from>
      <xdr:col>7</xdr:col>
      <xdr:colOff>200025</xdr:colOff>
      <xdr:row>170</xdr:row>
      <xdr:rowOff>114300</xdr:rowOff>
    </xdr:from>
    <xdr:to>
      <xdr:col>7</xdr:col>
      <xdr:colOff>914400</xdr:colOff>
      <xdr:row>172</xdr:row>
      <xdr:rowOff>157163</xdr:rowOff>
    </xdr:to>
    <xdr:pic>
      <xdr:nvPicPr>
        <xdr:cNvPr id="148" name="Рисунок 147" descr="HAG-770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5553075" y="27898725"/>
          <a:ext cx="714375" cy="423863"/>
        </a:xfrm>
        <a:prstGeom prst="rect">
          <a:avLst/>
        </a:prstGeom>
      </xdr:spPr>
    </xdr:pic>
    <xdr:clientData/>
  </xdr:twoCellAnchor>
  <xdr:twoCellAnchor editAs="oneCell">
    <xdr:from>
      <xdr:col>7</xdr:col>
      <xdr:colOff>257175</xdr:colOff>
      <xdr:row>173</xdr:row>
      <xdr:rowOff>28575</xdr:rowOff>
    </xdr:from>
    <xdr:to>
      <xdr:col>7</xdr:col>
      <xdr:colOff>990600</xdr:colOff>
      <xdr:row>175</xdr:row>
      <xdr:rowOff>171450</xdr:rowOff>
    </xdr:to>
    <xdr:pic>
      <xdr:nvPicPr>
        <xdr:cNvPr id="149" name="Picture 89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5610225" y="28394025"/>
          <a:ext cx="733425" cy="533400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400051</xdr:colOff>
      <xdr:row>176</xdr:row>
      <xdr:rowOff>28576</xdr:rowOff>
    </xdr:from>
    <xdr:to>
      <xdr:col>7</xdr:col>
      <xdr:colOff>911301</xdr:colOff>
      <xdr:row>178</xdr:row>
      <xdr:rowOff>161925</xdr:rowOff>
    </xdr:to>
    <xdr:pic>
      <xdr:nvPicPr>
        <xdr:cNvPr id="150" name="Рисунок 149" descr="Крепление &quot;стена-штанга&quot; с произвольным углом HAG - 780 PC (полированный хром)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3101" y="28975051"/>
          <a:ext cx="511250" cy="514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228600</xdr:colOff>
      <xdr:row>207</xdr:row>
      <xdr:rowOff>9525</xdr:rowOff>
    </xdr:from>
    <xdr:to>
      <xdr:col>0</xdr:col>
      <xdr:colOff>869850</xdr:colOff>
      <xdr:row>209</xdr:row>
      <xdr:rowOff>171450</xdr:rowOff>
    </xdr:to>
    <xdr:pic>
      <xdr:nvPicPr>
        <xdr:cNvPr id="157" name="Рисунок 156" descr="HAG-631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228600" y="29927550"/>
          <a:ext cx="641250" cy="542925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210</xdr:row>
      <xdr:rowOff>9525</xdr:rowOff>
    </xdr:from>
    <xdr:to>
      <xdr:col>0</xdr:col>
      <xdr:colOff>1000125</xdr:colOff>
      <xdr:row>212</xdr:row>
      <xdr:rowOff>160147</xdr:rowOff>
    </xdr:to>
    <xdr:pic>
      <xdr:nvPicPr>
        <xdr:cNvPr id="158" name="Рисунок 157" descr="HAG-632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133350" y="30508575"/>
          <a:ext cx="866775" cy="531622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213</xdr:row>
      <xdr:rowOff>28575</xdr:rowOff>
    </xdr:from>
    <xdr:to>
      <xdr:col>0</xdr:col>
      <xdr:colOff>909088</xdr:colOff>
      <xdr:row>215</xdr:row>
      <xdr:rowOff>152400</xdr:rowOff>
    </xdr:to>
    <xdr:pic>
      <xdr:nvPicPr>
        <xdr:cNvPr id="159" name="Рисунок 158" descr="HAG-633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180975" y="31108650"/>
          <a:ext cx="728113" cy="504825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216</xdr:row>
      <xdr:rowOff>28575</xdr:rowOff>
    </xdr:from>
    <xdr:to>
      <xdr:col>0</xdr:col>
      <xdr:colOff>962025</xdr:colOff>
      <xdr:row>218</xdr:row>
      <xdr:rowOff>126619</xdr:rowOff>
    </xdr:to>
    <xdr:pic>
      <xdr:nvPicPr>
        <xdr:cNvPr id="160" name="Рисунок 159" descr="HAG-634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180975" y="31689675"/>
          <a:ext cx="781050" cy="479044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219</xdr:row>
      <xdr:rowOff>38100</xdr:rowOff>
    </xdr:from>
    <xdr:to>
      <xdr:col>0</xdr:col>
      <xdr:colOff>978606</xdr:colOff>
      <xdr:row>221</xdr:row>
      <xdr:rowOff>123825</xdr:rowOff>
    </xdr:to>
    <xdr:pic>
      <xdr:nvPicPr>
        <xdr:cNvPr id="161" name="Рисунок 160" descr="HAG-635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114300" y="32280225"/>
          <a:ext cx="864306" cy="466725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222</xdr:row>
      <xdr:rowOff>28575</xdr:rowOff>
    </xdr:from>
    <xdr:to>
      <xdr:col>0</xdr:col>
      <xdr:colOff>962025</xdr:colOff>
      <xdr:row>224</xdr:row>
      <xdr:rowOff>122555</xdr:rowOff>
    </xdr:to>
    <xdr:pic>
      <xdr:nvPicPr>
        <xdr:cNvPr id="162" name="Рисунок 161" descr="HAG-636.jp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123825" y="32851725"/>
          <a:ext cx="838200" cy="47498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225</xdr:row>
      <xdr:rowOff>19050</xdr:rowOff>
    </xdr:from>
    <xdr:to>
      <xdr:col>0</xdr:col>
      <xdr:colOff>995855</xdr:colOff>
      <xdr:row>227</xdr:row>
      <xdr:rowOff>171450</xdr:rowOff>
    </xdr:to>
    <xdr:pic>
      <xdr:nvPicPr>
        <xdr:cNvPr id="165" name="Рисунок 164" descr="HAG-637.jp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76200" y="33423225"/>
          <a:ext cx="919655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228</xdr:row>
      <xdr:rowOff>38100</xdr:rowOff>
    </xdr:from>
    <xdr:to>
      <xdr:col>0</xdr:col>
      <xdr:colOff>921898</xdr:colOff>
      <xdr:row>230</xdr:row>
      <xdr:rowOff>133350</xdr:rowOff>
    </xdr:to>
    <xdr:pic>
      <xdr:nvPicPr>
        <xdr:cNvPr id="166" name="Рисунок 165" descr="HAG-638.jpg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161925" y="34023300"/>
          <a:ext cx="759973" cy="476250"/>
        </a:xfrm>
        <a:prstGeom prst="rect">
          <a:avLst/>
        </a:prstGeom>
      </xdr:spPr>
    </xdr:pic>
    <xdr:clientData/>
  </xdr:twoCellAnchor>
  <xdr:twoCellAnchor editAs="oneCell">
    <xdr:from>
      <xdr:col>7</xdr:col>
      <xdr:colOff>352427</xdr:colOff>
      <xdr:row>210</xdr:row>
      <xdr:rowOff>28575</xdr:rowOff>
    </xdr:from>
    <xdr:to>
      <xdr:col>7</xdr:col>
      <xdr:colOff>867095</xdr:colOff>
      <xdr:row>213</xdr:row>
      <xdr:rowOff>0</xdr:rowOff>
    </xdr:to>
    <xdr:pic>
      <xdr:nvPicPr>
        <xdr:cNvPr id="175" name="Рисунок 174" descr="http://i.siteapi.org/Y_3vQvMpPDafZlfdIysFbHMluk0=/fit-in/1024x/top/eadca9257f4dbcb.ru.s.siteapi.org/img/b565d33b32f07540f4c2e0199c2b69b8266461f3.png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5477" y="29946600"/>
          <a:ext cx="514668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342900</xdr:colOff>
      <xdr:row>213</xdr:row>
      <xdr:rowOff>38101</xdr:rowOff>
    </xdr:from>
    <xdr:to>
      <xdr:col>7</xdr:col>
      <xdr:colOff>875422</xdr:colOff>
      <xdr:row>215</xdr:row>
      <xdr:rowOff>114300</xdr:rowOff>
    </xdr:to>
    <xdr:pic>
      <xdr:nvPicPr>
        <xdr:cNvPr id="176" name="Рисунок 175" descr="http://i.siteapi.org/QShMEqN8xzLR1Kkz-tI6hTbf-TU=/fit-in/1024x/top/eadca9257f4dbcb.ru.s.siteapi.org/img/7a8786ef3d6dd3dc9d595f41a97355d166e1ca49.png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5950" y="30537151"/>
          <a:ext cx="532522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314325</xdr:colOff>
      <xdr:row>216</xdr:row>
      <xdr:rowOff>28576</xdr:rowOff>
    </xdr:from>
    <xdr:to>
      <xdr:col>7</xdr:col>
      <xdr:colOff>904875</xdr:colOff>
      <xdr:row>218</xdr:row>
      <xdr:rowOff>132670</xdr:rowOff>
    </xdr:to>
    <xdr:pic>
      <xdr:nvPicPr>
        <xdr:cNvPr id="177" name="Рисунок 176" descr="https://i.gyazo.com/c6f87ca586619c62ad5b55dea91e1d3e.png"/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67375" y="31108651"/>
          <a:ext cx="590550" cy="485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295276</xdr:colOff>
      <xdr:row>219</xdr:row>
      <xdr:rowOff>38101</xdr:rowOff>
    </xdr:from>
    <xdr:to>
      <xdr:col>7</xdr:col>
      <xdr:colOff>938401</xdr:colOff>
      <xdr:row>221</xdr:row>
      <xdr:rowOff>133351</xdr:rowOff>
    </xdr:to>
    <xdr:pic>
      <xdr:nvPicPr>
        <xdr:cNvPr id="178" name="Рисунок 177" descr="http://i.siteapi.org/Awl809anPi5WLN1hwaXhYHPHj9Y=/fit-in/1024x/top/eadca9257f4dbcb.ru.s.siteapi.org/img/b1585f9e4611fc5c10eeed04809cdf4bcfef9268.png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8326" y="31699201"/>
          <a:ext cx="643125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266700</xdr:colOff>
      <xdr:row>222</xdr:row>
      <xdr:rowOff>38100</xdr:rowOff>
    </xdr:from>
    <xdr:to>
      <xdr:col>7</xdr:col>
      <xdr:colOff>929829</xdr:colOff>
      <xdr:row>224</xdr:row>
      <xdr:rowOff>171450</xdr:rowOff>
    </xdr:to>
    <xdr:pic>
      <xdr:nvPicPr>
        <xdr:cNvPr id="179" name="Рисунок 178" descr="https://i.gyazo.com/1d469ef8f97ec5fcb5ed41f840d9fbcc.png"/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0" y="32280225"/>
          <a:ext cx="663129" cy="51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285751</xdr:colOff>
      <xdr:row>225</xdr:row>
      <xdr:rowOff>38100</xdr:rowOff>
    </xdr:from>
    <xdr:to>
      <xdr:col>7</xdr:col>
      <xdr:colOff>971551</xdr:colOff>
      <xdr:row>227</xdr:row>
      <xdr:rowOff>139553</xdr:rowOff>
    </xdr:to>
    <xdr:pic>
      <xdr:nvPicPr>
        <xdr:cNvPr id="180" name="Рисунок 179" descr="http://i.siteapi.org/lls8hTUpMYqicPcu54c2KKH3jlE=/fit-in/1024x/top/eadca9257f4dbcb.ru.s.siteapi.org/img/3314e78a15d99c7ef180bbf6b285959317709225.png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1" y="32861250"/>
          <a:ext cx="685800" cy="4824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276225</xdr:colOff>
      <xdr:row>228</xdr:row>
      <xdr:rowOff>47625</xdr:rowOff>
    </xdr:from>
    <xdr:to>
      <xdr:col>7</xdr:col>
      <xdr:colOff>962025</xdr:colOff>
      <xdr:row>230</xdr:row>
      <xdr:rowOff>149078</xdr:rowOff>
    </xdr:to>
    <xdr:pic>
      <xdr:nvPicPr>
        <xdr:cNvPr id="181" name="Рисунок 180" descr="http://i.siteapi.org/lls8hTUpMYqicPcu54c2KKH3jlE=/fit-in/1024x/top/eadca9257f4dbcb.ru.s.siteapi.org/img/3314e78a15d99c7ef180bbf6b285959317709225.png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33451800"/>
          <a:ext cx="685800" cy="4824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179294</xdr:colOff>
      <xdr:row>235</xdr:row>
      <xdr:rowOff>129990</xdr:rowOff>
    </xdr:from>
    <xdr:to>
      <xdr:col>0</xdr:col>
      <xdr:colOff>922102</xdr:colOff>
      <xdr:row>239</xdr:row>
      <xdr:rowOff>108698</xdr:rowOff>
    </xdr:to>
    <xdr:pic>
      <xdr:nvPicPr>
        <xdr:cNvPr id="93" name="Picture 5" descr="2006714144216932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BEBA8EAE-BF5A-486C-A8C5-ECC9F3942E4B}">
              <a14:imgProps xmlns:a14="http://schemas.microsoft.com/office/drawing/2010/main">
                <a14:imgLayer r:embed="rId73">
                  <a14:imgEffect>
                    <a14:backgroundRemoval t="10000" b="90000" l="10000" r="82308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179294" y="35506961"/>
          <a:ext cx="742808" cy="7440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63873</xdr:colOff>
      <xdr:row>238</xdr:row>
      <xdr:rowOff>76763</xdr:rowOff>
    </xdr:from>
    <xdr:to>
      <xdr:col>0</xdr:col>
      <xdr:colOff>936649</xdr:colOff>
      <xdr:row>242</xdr:row>
      <xdr:rowOff>187139</xdr:rowOff>
    </xdr:to>
    <xdr:pic>
      <xdr:nvPicPr>
        <xdr:cNvPr id="94" name="Picture 4" descr="2006714144254661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BEBA8EAE-BF5A-486C-A8C5-ECC9F3942E4B}">
              <a14:imgProps xmlns:a14="http://schemas.microsoft.com/office/drawing/2010/main">
                <a14:imgLayer r:embed="rId75">
                  <a14:imgEffect>
                    <a14:backgroundRemoval t="10000" b="90000" l="10000" r="9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63873" y="36036439"/>
          <a:ext cx="872776" cy="875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86283</xdr:colOff>
      <xdr:row>241</xdr:row>
      <xdr:rowOff>84045</xdr:rowOff>
    </xdr:from>
    <xdr:to>
      <xdr:col>0</xdr:col>
      <xdr:colOff>951800</xdr:colOff>
      <xdr:row>245</xdr:row>
      <xdr:rowOff>187138</xdr:rowOff>
    </xdr:to>
    <xdr:pic>
      <xdr:nvPicPr>
        <xdr:cNvPr id="95" name="Picture 7" descr="200671414485985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BEBA8EAE-BF5A-486C-A8C5-ECC9F3942E4B}">
              <a14:imgProps xmlns:a14="http://schemas.microsoft.com/office/drawing/2010/main">
                <a14:imgLayer r:embed="rId77">
                  <a14:imgEffect>
                    <a14:backgroundRemoval t="10000" b="90000" l="10000" r="9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86283" y="36626427"/>
          <a:ext cx="865517" cy="8684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67236</xdr:colOff>
      <xdr:row>244</xdr:row>
      <xdr:rowOff>100855</xdr:rowOff>
    </xdr:from>
    <xdr:to>
      <xdr:col>0</xdr:col>
      <xdr:colOff>974911</xdr:colOff>
      <xdr:row>249</xdr:row>
      <xdr:rowOff>52668</xdr:rowOff>
    </xdr:to>
    <xdr:pic>
      <xdr:nvPicPr>
        <xdr:cNvPr id="96" name="Picture 24" descr="2006714145132924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BEBA8EAE-BF5A-486C-A8C5-ECC9F3942E4B}">
              <a14:imgProps xmlns:a14="http://schemas.microsoft.com/office/drawing/2010/main">
                <a14:imgLayer r:embed="rId79">
                  <a14:imgEffect>
                    <a14:backgroundRemoval t="10000" b="90000" l="10000" r="9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67236" y="37225943"/>
          <a:ext cx="907675" cy="90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97491</xdr:colOff>
      <xdr:row>247</xdr:row>
      <xdr:rowOff>59954</xdr:rowOff>
    </xdr:from>
    <xdr:to>
      <xdr:col>0</xdr:col>
      <xdr:colOff>974912</xdr:colOff>
      <xdr:row>251</xdr:row>
      <xdr:rowOff>172013</xdr:rowOff>
    </xdr:to>
    <xdr:pic>
      <xdr:nvPicPr>
        <xdr:cNvPr id="101" name="Picture 25" descr="2006714145057383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BEBA8EAE-BF5A-486C-A8C5-ECC9F3942E4B}">
              <a14:imgProps xmlns:a14="http://schemas.microsoft.com/office/drawing/2010/main">
                <a14:imgLayer r:embed="rId81">
                  <a14:imgEffect>
                    <a14:backgroundRemoval t="10000" b="90000" l="10000" r="9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97491" y="37767748"/>
          <a:ext cx="877421" cy="8774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112059</xdr:colOff>
      <xdr:row>250</xdr:row>
      <xdr:rowOff>67238</xdr:rowOff>
    </xdr:from>
    <xdr:to>
      <xdr:col>0</xdr:col>
      <xdr:colOff>963706</xdr:colOff>
      <xdr:row>254</xdr:row>
      <xdr:rowOff>153523</xdr:rowOff>
    </xdr:to>
    <xdr:pic>
      <xdr:nvPicPr>
        <xdr:cNvPr id="114" name="Picture 26" descr="2006714145219586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BEBA8EAE-BF5A-486C-A8C5-ECC9F3942E4B}">
              <a14:imgProps xmlns:a14="http://schemas.microsoft.com/office/drawing/2010/main">
                <a14:imgLayer r:embed="rId83">
                  <a14:imgEffect>
                    <a14:backgroundRemoval t="10000" b="90000" l="10000" r="9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112059" y="38357738"/>
          <a:ext cx="851647" cy="8516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227470</xdr:colOff>
      <xdr:row>253</xdr:row>
      <xdr:rowOff>175364</xdr:rowOff>
    </xdr:from>
    <xdr:to>
      <xdr:col>0</xdr:col>
      <xdr:colOff>892547</xdr:colOff>
      <xdr:row>257</xdr:row>
      <xdr:rowOff>65554</xdr:rowOff>
    </xdr:to>
    <xdr:pic>
      <xdr:nvPicPr>
        <xdr:cNvPr id="116" name="Picture 13" descr="2006925153238971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BEBA8EAE-BF5A-486C-A8C5-ECC9F3942E4B}">
              <a14:imgProps xmlns:a14="http://schemas.microsoft.com/office/drawing/2010/main">
                <a14:imgLayer r:embed="rId85">
                  <a14:imgEffect>
                    <a14:backgroundRemoval t="10000" b="90000" l="10000" r="9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227470" y="39048570"/>
          <a:ext cx="665077" cy="6650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112060</xdr:colOff>
      <xdr:row>232</xdr:row>
      <xdr:rowOff>56029</xdr:rowOff>
    </xdr:from>
    <xdr:to>
      <xdr:col>0</xdr:col>
      <xdr:colOff>1008531</xdr:colOff>
      <xdr:row>236</xdr:row>
      <xdr:rowOff>177614</xdr:rowOff>
    </xdr:to>
    <xdr:pic>
      <xdr:nvPicPr>
        <xdr:cNvPr id="123" name="Picture 3" descr="2006714144144147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BEBA8EAE-BF5A-486C-A8C5-ECC9F3942E4B}">
              <a14:imgProps xmlns:a14="http://schemas.microsoft.com/office/drawing/2010/main">
                <a14:imgLayer r:embed="rId87">
                  <a14:imgEffect>
                    <a14:backgroundRemoval t="10000" b="90000" l="10000" r="9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112060" y="34850294"/>
          <a:ext cx="896471" cy="8964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235323</xdr:colOff>
      <xdr:row>233</xdr:row>
      <xdr:rowOff>44823</xdr:rowOff>
    </xdr:from>
    <xdr:to>
      <xdr:col>7</xdr:col>
      <xdr:colOff>941294</xdr:colOff>
      <xdr:row>235</xdr:row>
      <xdr:rowOff>115644</xdr:rowOff>
    </xdr:to>
    <xdr:pic>
      <xdr:nvPicPr>
        <xdr:cNvPr id="140" name="Рисунок 139" descr="HAG-225.jpg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5591735" y="35040794"/>
          <a:ext cx="705971" cy="451821"/>
        </a:xfrm>
        <a:prstGeom prst="rect">
          <a:avLst/>
        </a:prstGeom>
      </xdr:spPr>
    </xdr:pic>
    <xdr:clientData/>
  </xdr:twoCellAnchor>
  <xdr:twoCellAnchor editAs="oneCell">
    <xdr:from>
      <xdr:col>7</xdr:col>
      <xdr:colOff>347382</xdr:colOff>
      <xdr:row>236</xdr:row>
      <xdr:rowOff>56029</xdr:rowOff>
    </xdr:from>
    <xdr:to>
      <xdr:col>7</xdr:col>
      <xdr:colOff>907676</xdr:colOff>
      <xdr:row>238</xdr:row>
      <xdr:rowOff>167636</xdr:rowOff>
    </xdr:to>
    <xdr:pic>
      <xdr:nvPicPr>
        <xdr:cNvPr id="141" name="Рисунок 140" descr="http://i.siteapi.org/7DQSWioqdg4fkeKPFy-D42LmjJI=/fit-in/1024x/top/eadca9257f4dbcb.ru.s.siteapi.org/img/6920bb21633a243d423824938fa7e77f80516e6c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30" t="29108" r="13293" b="17930"/>
        <a:stretch/>
      </xdr:blipFill>
      <xdr:spPr bwMode="auto">
        <a:xfrm>
          <a:off x="5703794" y="35634705"/>
          <a:ext cx="560294" cy="4926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268941</xdr:colOff>
      <xdr:row>239</xdr:row>
      <xdr:rowOff>44825</xdr:rowOff>
    </xdr:from>
    <xdr:to>
      <xdr:col>7</xdr:col>
      <xdr:colOff>963706</xdr:colOff>
      <xdr:row>241</xdr:row>
      <xdr:rowOff>153857</xdr:rowOff>
    </xdr:to>
    <xdr:pic>
      <xdr:nvPicPr>
        <xdr:cNvPr id="142" name="Рисунок 141" descr="http://i.siteapi.org/RtlpWigIkeKh_wAPHFom_CSU4HA=/fit-in/1024x/top/eadca9257f4dbcb.ru.s.siteapi.org/img/32c210d97009355a70ba834f90ee340c9264c28a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905" b="16266"/>
        <a:stretch/>
      </xdr:blipFill>
      <xdr:spPr bwMode="auto">
        <a:xfrm>
          <a:off x="5625353" y="36206207"/>
          <a:ext cx="694765" cy="4900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381000</xdr:colOff>
      <xdr:row>242</xdr:row>
      <xdr:rowOff>56028</xdr:rowOff>
    </xdr:from>
    <xdr:to>
      <xdr:col>7</xdr:col>
      <xdr:colOff>997324</xdr:colOff>
      <xdr:row>244</xdr:row>
      <xdr:rowOff>141467</xdr:rowOff>
    </xdr:to>
    <xdr:pic>
      <xdr:nvPicPr>
        <xdr:cNvPr id="143" name="Рисунок 142" descr="http://i.siteapi.org/5_d3dthnuEstI5NrKZmQhILxCIU=/fit-in/1024x/top/eadca9257f4dbcb.ru.s.siteapi.org/img/de7b68e939c02293223b901564c06d84a826f644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747" b="14169"/>
        <a:stretch/>
      </xdr:blipFill>
      <xdr:spPr bwMode="auto">
        <a:xfrm>
          <a:off x="5737412" y="36800116"/>
          <a:ext cx="616324" cy="4664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123265</xdr:colOff>
      <xdr:row>245</xdr:row>
      <xdr:rowOff>67236</xdr:rowOff>
    </xdr:from>
    <xdr:to>
      <xdr:col>7</xdr:col>
      <xdr:colOff>1086971</xdr:colOff>
      <xdr:row>247</xdr:row>
      <xdr:rowOff>108214</xdr:rowOff>
    </xdr:to>
    <xdr:pic>
      <xdr:nvPicPr>
        <xdr:cNvPr id="144" name="Рисунок 143" descr="Ручка-кноб ID 205 (анодированный алюминий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093" b="16144"/>
        <a:stretch/>
      </xdr:blipFill>
      <xdr:spPr bwMode="auto">
        <a:xfrm>
          <a:off x="5479677" y="37394030"/>
          <a:ext cx="963706" cy="4219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302559</xdr:colOff>
      <xdr:row>248</xdr:row>
      <xdr:rowOff>33618</xdr:rowOff>
    </xdr:from>
    <xdr:to>
      <xdr:col>7</xdr:col>
      <xdr:colOff>986119</xdr:colOff>
      <xdr:row>250</xdr:row>
      <xdr:rowOff>160765</xdr:rowOff>
    </xdr:to>
    <xdr:pic>
      <xdr:nvPicPr>
        <xdr:cNvPr id="151" name="Рисунок 150" descr="http://i.siteapi.org/SpuwojwLmJTWju5ACsEcNPGby_I=/fit-in/1024x/top/eadca9257f4dbcb.ru.s.siteapi.org/img/c67c56bc19e074f6dc9c09b5a625c487abb3818e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804" b="15924"/>
        <a:stretch/>
      </xdr:blipFill>
      <xdr:spPr bwMode="auto">
        <a:xfrm>
          <a:off x="5658971" y="37943118"/>
          <a:ext cx="683560" cy="508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336177</xdr:colOff>
      <xdr:row>251</xdr:row>
      <xdr:rowOff>44824</xdr:rowOff>
    </xdr:from>
    <xdr:to>
      <xdr:col>7</xdr:col>
      <xdr:colOff>1016221</xdr:colOff>
      <xdr:row>253</xdr:row>
      <xdr:rowOff>145678</xdr:rowOff>
    </xdr:to>
    <xdr:pic>
      <xdr:nvPicPr>
        <xdr:cNvPr id="152" name="Рисунок 151" descr="Ручка-купе HAG T-11 ANB (анодированный алюминий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203" b="13165"/>
        <a:stretch/>
      </xdr:blipFill>
      <xdr:spPr bwMode="auto">
        <a:xfrm>
          <a:off x="5692589" y="38537030"/>
          <a:ext cx="680044" cy="4818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347385</xdr:colOff>
      <xdr:row>254</xdr:row>
      <xdr:rowOff>22411</xdr:rowOff>
    </xdr:from>
    <xdr:to>
      <xdr:col>7</xdr:col>
      <xdr:colOff>1109383</xdr:colOff>
      <xdr:row>256</xdr:row>
      <xdr:rowOff>185458</xdr:rowOff>
    </xdr:to>
    <xdr:pic>
      <xdr:nvPicPr>
        <xdr:cNvPr id="153" name="Рисунок 152" descr="http://hag-spb.ru/static/img/0000/0001/5082/15082283.41jggk4cjr.png?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513" b="12479"/>
        <a:stretch/>
      </xdr:blipFill>
      <xdr:spPr bwMode="auto">
        <a:xfrm>
          <a:off x="5703797" y="39097323"/>
          <a:ext cx="761998" cy="5440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145677</xdr:colOff>
      <xdr:row>272</xdr:row>
      <xdr:rowOff>56029</xdr:rowOff>
    </xdr:from>
    <xdr:to>
      <xdr:col>7</xdr:col>
      <xdr:colOff>930088</xdr:colOff>
      <xdr:row>276</xdr:row>
      <xdr:rowOff>164632</xdr:rowOff>
    </xdr:to>
    <xdr:pic>
      <xdr:nvPicPr>
        <xdr:cNvPr id="155" name="Рисунок 154" descr="https://i.gyazo.com/c02ccd599456d6ce82922467c4ecf7e2.pn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2089" y="41058353"/>
          <a:ext cx="784411" cy="870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179294</xdr:colOff>
      <xdr:row>272</xdr:row>
      <xdr:rowOff>44823</xdr:rowOff>
    </xdr:from>
    <xdr:to>
      <xdr:col>0</xdr:col>
      <xdr:colOff>918882</xdr:colOff>
      <xdr:row>276</xdr:row>
      <xdr:rowOff>189249</xdr:rowOff>
    </xdr:to>
    <xdr:pic>
      <xdr:nvPicPr>
        <xdr:cNvPr id="156" name="Рисунок 155" descr="https://i.gyazo.com/63342d0a051099ae81ae3cc47abc2c96.png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294" y="41047147"/>
          <a:ext cx="739588" cy="9064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796592</xdr:colOff>
      <xdr:row>267</xdr:row>
      <xdr:rowOff>262119</xdr:rowOff>
    </xdr:from>
    <xdr:to>
      <xdr:col>14</xdr:col>
      <xdr:colOff>165676</xdr:colOff>
      <xdr:row>269</xdr:row>
      <xdr:rowOff>7885</xdr:rowOff>
    </xdr:to>
    <xdr:pic>
      <xdr:nvPicPr>
        <xdr:cNvPr id="168" name="Рисунок 167" descr="https://i.gyazo.com/63342d0a051099ae81ae3cc47abc2c96.png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91505" y="54264728"/>
          <a:ext cx="735715" cy="9053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504826</xdr:colOff>
      <xdr:row>94</xdr:row>
      <xdr:rowOff>19051</xdr:rowOff>
    </xdr:from>
    <xdr:to>
      <xdr:col>7</xdr:col>
      <xdr:colOff>750828</xdr:colOff>
      <xdr:row>96</xdr:row>
      <xdr:rowOff>123826</xdr:rowOff>
    </xdr:to>
    <xdr:pic>
      <xdr:nvPicPr>
        <xdr:cNvPr id="194" name="Picture 87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5857876" y="20812126"/>
          <a:ext cx="246002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413716</xdr:colOff>
      <xdr:row>97</xdr:row>
      <xdr:rowOff>40585</xdr:rowOff>
    </xdr:from>
    <xdr:to>
      <xdr:col>7</xdr:col>
      <xdr:colOff>911085</xdr:colOff>
      <xdr:row>99</xdr:row>
      <xdr:rowOff>145360</xdr:rowOff>
    </xdr:to>
    <xdr:pic>
      <xdr:nvPicPr>
        <xdr:cNvPr id="195" name="Picture 87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5772564" y="21426281"/>
          <a:ext cx="497369" cy="494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139149</xdr:colOff>
      <xdr:row>305</xdr:row>
      <xdr:rowOff>191742</xdr:rowOff>
    </xdr:from>
    <xdr:to>
      <xdr:col>14</xdr:col>
      <xdr:colOff>223630</xdr:colOff>
      <xdr:row>307</xdr:row>
      <xdr:rowOff>6700</xdr:rowOff>
    </xdr:to>
    <xdr:pic>
      <xdr:nvPicPr>
        <xdr:cNvPr id="197" name="Рисунок 196" descr="HAG-40.jpg"/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9134062" y="62203633"/>
          <a:ext cx="1451112" cy="891697"/>
        </a:xfrm>
        <a:prstGeom prst="rect">
          <a:avLst/>
        </a:prstGeom>
      </xdr:spPr>
    </xdr:pic>
    <xdr:clientData/>
  </xdr:twoCellAnchor>
  <xdr:twoCellAnchor editAs="oneCell">
    <xdr:from>
      <xdr:col>0</xdr:col>
      <xdr:colOff>256762</xdr:colOff>
      <xdr:row>309</xdr:row>
      <xdr:rowOff>19051</xdr:rowOff>
    </xdr:from>
    <xdr:to>
      <xdr:col>0</xdr:col>
      <xdr:colOff>961612</xdr:colOff>
      <xdr:row>311</xdr:row>
      <xdr:rowOff>180243</xdr:rowOff>
    </xdr:to>
    <xdr:pic>
      <xdr:nvPicPr>
        <xdr:cNvPr id="198" name="Рисунок 197" descr="Профиль зажимной HAG - 40"/>
        <xdr:cNvPicPr>
          <a:picLocks noChangeAspect="1"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762" y="63480399"/>
          <a:ext cx="704850" cy="5421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400050</xdr:colOff>
      <xdr:row>309</xdr:row>
      <xdr:rowOff>38101</xdr:rowOff>
    </xdr:from>
    <xdr:to>
      <xdr:col>7</xdr:col>
      <xdr:colOff>771525</xdr:colOff>
      <xdr:row>311</xdr:row>
      <xdr:rowOff>161407</xdr:rowOff>
    </xdr:to>
    <xdr:pic>
      <xdr:nvPicPr>
        <xdr:cNvPr id="203" name="Рисунок 202" descr="Торцевая заглушка для зажимного профиля HAG - 40 SSS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3100" y="53520976"/>
          <a:ext cx="371475" cy="5043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787339</xdr:colOff>
      <xdr:row>325</xdr:row>
      <xdr:rowOff>8695</xdr:rowOff>
    </xdr:from>
    <xdr:to>
      <xdr:col>14</xdr:col>
      <xdr:colOff>165652</xdr:colOff>
      <xdr:row>326</xdr:row>
      <xdr:rowOff>26088</xdr:rowOff>
    </xdr:to>
    <xdr:pic>
      <xdr:nvPicPr>
        <xdr:cNvPr id="206" name="Рисунок 205" descr="FS-650.jpg"/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8920861" y="66261282"/>
          <a:ext cx="1548357" cy="887067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328</xdr:row>
      <xdr:rowOff>57149</xdr:rowOff>
    </xdr:from>
    <xdr:to>
      <xdr:col>0</xdr:col>
      <xdr:colOff>910083</xdr:colOff>
      <xdr:row>330</xdr:row>
      <xdr:rowOff>85724</xdr:rowOff>
    </xdr:to>
    <xdr:pic>
      <xdr:nvPicPr>
        <xdr:cNvPr id="21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238125" y="57302399"/>
          <a:ext cx="671958" cy="409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190500</xdr:colOff>
      <xdr:row>331</xdr:row>
      <xdr:rowOff>76191</xdr:rowOff>
    </xdr:from>
    <xdr:to>
      <xdr:col>0</xdr:col>
      <xdr:colOff>943489</xdr:colOff>
      <xdr:row>333</xdr:row>
      <xdr:rowOff>141964</xdr:rowOff>
    </xdr:to>
    <xdr:pic>
      <xdr:nvPicPr>
        <xdr:cNvPr id="216" name="Рисунок 215" descr="PF-02.jpg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190500" y="57902466"/>
          <a:ext cx="752989" cy="446773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209551</xdr:colOff>
      <xdr:row>334</xdr:row>
      <xdr:rowOff>85716</xdr:rowOff>
    </xdr:from>
    <xdr:to>
      <xdr:col>0</xdr:col>
      <xdr:colOff>962540</xdr:colOff>
      <xdr:row>336</xdr:row>
      <xdr:rowOff>96271</xdr:rowOff>
    </xdr:to>
    <xdr:pic>
      <xdr:nvPicPr>
        <xdr:cNvPr id="217" name="Рисунок 216" descr="PF-03.jpg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209551" y="58493016"/>
          <a:ext cx="752989" cy="391555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337</xdr:row>
      <xdr:rowOff>38092</xdr:rowOff>
    </xdr:from>
    <xdr:to>
      <xdr:col>0</xdr:col>
      <xdr:colOff>924438</xdr:colOff>
      <xdr:row>339</xdr:row>
      <xdr:rowOff>139004</xdr:rowOff>
    </xdr:to>
    <xdr:pic>
      <xdr:nvPicPr>
        <xdr:cNvPr id="218" name="Рисунок 217" descr="PF-04.jpg"/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171450" y="59026417"/>
          <a:ext cx="752988" cy="481912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133351</xdr:colOff>
      <xdr:row>340</xdr:row>
      <xdr:rowOff>9525</xdr:rowOff>
    </xdr:from>
    <xdr:to>
      <xdr:col>0</xdr:col>
      <xdr:colOff>955557</xdr:colOff>
      <xdr:row>342</xdr:row>
      <xdr:rowOff>176662</xdr:rowOff>
    </xdr:to>
    <xdr:pic>
      <xdr:nvPicPr>
        <xdr:cNvPr id="219" name="Рисунок 218" descr="PF-042.jpg"/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133351" y="59578875"/>
          <a:ext cx="822206" cy="548137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123826</xdr:colOff>
      <xdr:row>343</xdr:row>
      <xdr:rowOff>47625</xdr:rowOff>
    </xdr:from>
    <xdr:to>
      <xdr:col>0</xdr:col>
      <xdr:colOff>946032</xdr:colOff>
      <xdr:row>345</xdr:row>
      <xdr:rowOff>132542</xdr:rowOff>
    </xdr:to>
    <xdr:pic>
      <xdr:nvPicPr>
        <xdr:cNvPr id="220" name="Рисунок 219" descr="PF-041.jpg"/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123826" y="60198000"/>
          <a:ext cx="822206" cy="465917"/>
        </a:xfrm>
        <a:prstGeom prst="rect">
          <a:avLst/>
        </a:prstGeom>
      </xdr:spPr>
    </xdr:pic>
    <xdr:clientData/>
  </xdr:twoCellAnchor>
  <xdr:twoCellAnchor editAs="oneCell">
    <xdr:from>
      <xdr:col>0</xdr:col>
      <xdr:colOff>257180</xdr:colOff>
      <xdr:row>346</xdr:row>
      <xdr:rowOff>9526</xdr:rowOff>
    </xdr:from>
    <xdr:to>
      <xdr:col>0</xdr:col>
      <xdr:colOff>764763</xdr:colOff>
      <xdr:row>348</xdr:row>
      <xdr:rowOff>142876</xdr:rowOff>
    </xdr:to>
    <xdr:pic>
      <xdr:nvPicPr>
        <xdr:cNvPr id="221" name="Рисунок 220" descr="PF-07.jpg"/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257180" y="60740926"/>
          <a:ext cx="507583" cy="514350"/>
        </a:xfrm>
        <a:prstGeom prst="rect">
          <a:avLst/>
        </a:prstGeom>
      </xdr:spPr>
    </xdr:pic>
    <xdr:clientData/>
  </xdr:twoCellAnchor>
  <xdr:twoCellAnchor editAs="oneCell">
    <xdr:from>
      <xdr:col>7</xdr:col>
      <xdr:colOff>51707</xdr:colOff>
      <xdr:row>352</xdr:row>
      <xdr:rowOff>29935</xdr:rowOff>
    </xdr:from>
    <xdr:to>
      <xdr:col>7</xdr:col>
      <xdr:colOff>974500</xdr:colOff>
      <xdr:row>354</xdr:row>
      <xdr:rowOff>85724</xdr:rowOff>
    </xdr:to>
    <xdr:pic>
      <xdr:nvPicPr>
        <xdr:cNvPr id="232" name="Рисунок 231" descr="PF-200.jpg"/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5404757" y="57465685"/>
          <a:ext cx="922793" cy="436789"/>
        </a:xfrm>
        <a:prstGeom prst="rect">
          <a:avLst/>
        </a:prstGeom>
      </xdr:spPr>
    </xdr:pic>
    <xdr:clientData/>
  </xdr:twoCellAnchor>
  <xdr:twoCellAnchor editAs="oneCell">
    <xdr:from>
      <xdr:col>7</xdr:col>
      <xdr:colOff>833438</xdr:colOff>
      <xdr:row>353</xdr:row>
      <xdr:rowOff>35038</xdr:rowOff>
    </xdr:from>
    <xdr:to>
      <xdr:col>7</xdr:col>
      <xdr:colOff>1126510</xdr:colOff>
      <xdr:row>354</xdr:row>
      <xdr:rowOff>144589</xdr:rowOff>
    </xdr:to>
    <xdr:pic>
      <xdr:nvPicPr>
        <xdr:cNvPr id="233" name="Рисунок 232" descr="PF-200(2)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6186488" y="57661288"/>
          <a:ext cx="293072" cy="300051"/>
        </a:xfrm>
        <a:prstGeom prst="rect">
          <a:avLst/>
        </a:prstGeom>
      </xdr:spPr>
    </xdr:pic>
    <xdr:clientData/>
  </xdr:twoCellAnchor>
  <xdr:twoCellAnchor editAs="oneCell">
    <xdr:from>
      <xdr:col>12</xdr:col>
      <xdr:colOff>209550</xdr:colOff>
      <xdr:row>370</xdr:row>
      <xdr:rowOff>257175</xdr:rowOff>
    </xdr:from>
    <xdr:to>
      <xdr:col>14</xdr:col>
      <xdr:colOff>62119</xdr:colOff>
      <xdr:row>372</xdr:row>
      <xdr:rowOff>11049</xdr:rowOff>
    </xdr:to>
    <xdr:pic>
      <xdr:nvPicPr>
        <xdr:cNvPr id="241" name="Рисунок 240" descr="V-01.jpg"/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9563100" y="74218800"/>
          <a:ext cx="628650" cy="896874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374</xdr:row>
      <xdr:rowOff>28575</xdr:rowOff>
    </xdr:from>
    <xdr:to>
      <xdr:col>0</xdr:col>
      <xdr:colOff>704405</xdr:colOff>
      <xdr:row>376</xdr:row>
      <xdr:rowOff>190500</xdr:rowOff>
    </xdr:to>
    <xdr:pic>
      <xdr:nvPicPr>
        <xdr:cNvPr id="243" name="Рисунок 242" descr="V-01.jpg"/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323850" y="63569850"/>
          <a:ext cx="380555" cy="542925"/>
        </a:xfrm>
        <a:prstGeom prst="rect">
          <a:avLst/>
        </a:prstGeom>
      </xdr:spPr>
    </xdr:pic>
    <xdr:clientData/>
  </xdr:twoCellAnchor>
  <xdr:twoCellAnchor editAs="oneCell">
    <xdr:from>
      <xdr:col>7</xdr:col>
      <xdr:colOff>447676</xdr:colOff>
      <xdr:row>374</xdr:row>
      <xdr:rowOff>50058</xdr:rowOff>
    </xdr:from>
    <xdr:to>
      <xdr:col>7</xdr:col>
      <xdr:colOff>756539</xdr:colOff>
      <xdr:row>376</xdr:row>
      <xdr:rowOff>161925</xdr:rowOff>
    </xdr:to>
    <xdr:pic>
      <xdr:nvPicPr>
        <xdr:cNvPr id="244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5800726" y="63591333"/>
          <a:ext cx="308863" cy="4928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333623</xdr:colOff>
      <xdr:row>379</xdr:row>
      <xdr:rowOff>69431</xdr:rowOff>
    </xdr:from>
    <xdr:to>
      <xdr:col>0</xdr:col>
      <xdr:colOff>566821</xdr:colOff>
      <xdr:row>381</xdr:row>
      <xdr:rowOff>123825</xdr:rowOff>
    </xdr:to>
    <xdr:pic>
      <xdr:nvPicPr>
        <xdr:cNvPr id="24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 flipH="1">
          <a:off x="333623" y="64582256"/>
          <a:ext cx="233198" cy="4353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7</xdr:col>
      <xdr:colOff>447676</xdr:colOff>
      <xdr:row>386</xdr:row>
      <xdr:rowOff>50058</xdr:rowOff>
    </xdr:from>
    <xdr:ext cx="308863" cy="492867"/>
    <xdr:pic>
      <xdr:nvPicPr>
        <xdr:cNvPr id="13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5800726" y="63591333"/>
          <a:ext cx="308863" cy="4928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 editAs="oneCell">
    <xdr:from>
      <xdr:col>11</xdr:col>
      <xdr:colOff>285749</xdr:colOff>
      <xdr:row>382</xdr:row>
      <xdr:rowOff>247649</xdr:rowOff>
    </xdr:from>
    <xdr:to>
      <xdr:col>14</xdr:col>
      <xdr:colOff>189793</xdr:colOff>
      <xdr:row>384</xdr:row>
      <xdr:rowOff>9524</xdr:rowOff>
    </xdr:to>
    <xdr:pic>
      <xdr:nvPicPr>
        <xdr:cNvPr id="154" name="Рисунок 153" descr="Скрытый доводчик HAG - 604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0199" y="77076299"/>
          <a:ext cx="1270675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171451</xdr:colOff>
      <xdr:row>386</xdr:row>
      <xdr:rowOff>28575</xdr:rowOff>
    </xdr:from>
    <xdr:to>
      <xdr:col>0</xdr:col>
      <xdr:colOff>907105</xdr:colOff>
      <xdr:row>388</xdr:row>
      <xdr:rowOff>171450</xdr:rowOff>
    </xdr:to>
    <xdr:pic>
      <xdr:nvPicPr>
        <xdr:cNvPr id="163" name="Рисунок 162" descr="Скрытый доводчик HAG - 604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1" y="66579750"/>
          <a:ext cx="735654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171451</xdr:colOff>
      <xdr:row>386</xdr:row>
      <xdr:rowOff>28575</xdr:rowOff>
    </xdr:from>
    <xdr:ext cx="735654" cy="523875"/>
    <xdr:pic>
      <xdr:nvPicPr>
        <xdr:cNvPr id="164" name="Рисунок 163" descr="Скрытый доводчик HAG - 604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1" y="66579750"/>
          <a:ext cx="735654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7</xdr:col>
      <xdr:colOff>165168</xdr:colOff>
      <xdr:row>0</xdr:row>
      <xdr:rowOff>57150</xdr:rowOff>
    </xdr:from>
    <xdr:to>
      <xdr:col>7</xdr:col>
      <xdr:colOff>835938</xdr:colOff>
      <xdr:row>4</xdr:row>
      <xdr:rowOff>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8218" y="57150"/>
          <a:ext cx="670770" cy="800100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10</xdr:row>
      <xdr:rowOff>19050</xdr:rowOff>
    </xdr:from>
    <xdr:to>
      <xdr:col>0</xdr:col>
      <xdr:colOff>880320</xdr:colOff>
      <xdr:row>10</xdr:row>
      <xdr:rowOff>819150</xdr:rowOff>
    </xdr:to>
    <xdr:pic>
      <xdr:nvPicPr>
        <xdr:cNvPr id="183" name="Рисунок 182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2019300"/>
          <a:ext cx="670770" cy="80010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113</xdr:row>
      <xdr:rowOff>28575</xdr:rowOff>
    </xdr:from>
    <xdr:to>
      <xdr:col>0</xdr:col>
      <xdr:colOff>775545</xdr:colOff>
      <xdr:row>113</xdr:row>
      <xdr:rowOff>828675</xdr:rowOff>
    </xdr:to>
    <xdr:pic>
      <xdr:nvPicPr>
        <xdr:cNvPr id="184" name="Рисунок 183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19926300"/>
          <a:ext cx="670770" cy="8001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157</xdr:row>
      <xdr:rowOff>19050</xdr:rowOff>
    </xdr:from>
    <xdr:to>
      <xdr:col>0</xdr:col>
      <xdr:colOff>785070</xdr:colOff>
      <xdr:row>157</xdr:row>
      <xdr:rowOff>819150</xdr:rowOff>
    </xdr:to>
    <xdr:pic>
      <xdr:nvPicPr>
        <xdr:cNvPr id="185" name="Рисунок 184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26822400"/>
          <a:ext cx="670770" cy="80010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268</xdr:row>
      <xdr:rowOff>28575</xdr:rowOff>
    </xdr:from>
    <xdr:to>
      <xdr:col>0</xdr:col>
      <xdr:colOff>756495</xdr:colOff>
      <xdr:row>268</xdr:row>
      <xdr:rowOff>828675</xdr:rowOff>
    </xdr:to>
    <xdr:pic>
      <xdr:nvPicPr>
        <xdr:cNvPr id="186" name="Рисунок 185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2614850"/>
          <a:ext cx="670770" cy="80010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306</xdr:row>
      <xdr:rowOff>47625</xdr:rowOff>
    </xdr:from>
    <xdr:to>
      <xdr:col>0</xdr:col>
      <xdr:colOff>756495</xdr:colOff>
      <xdr:row>306</xdr:row>
      <xdr:rowOff>847725</xdr:rowOff>
    </xdr:to>
    <xdr:pic>
      <xdr:nvPicPr>
        <xdr:cNvPr id="187" name="Рисунок 186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54263925"/>
          <a:ext cx="670770" cy="80010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325</xdr:row>
      <xdr:rowOff>19050</xdr:rowOff>
    </xdr:from>
    <xdr:to>
      <xdr:col>0</xdr:col>
      <xdr:colOff>756495</xdr:colOff>
      <xdr:row>325</xdr:row>
      <xdr:rowOff>819150</xdr:rowOff>
    </xdr:to>
    <xdr:pic>
      <xdr:nvPicPr>
        <xdr:cNvPr id="188" name="Рисунок 187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58197750"/>
          <a:ext cx="670770" cy="80010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371</xdr:row>
      <xdr:rowOff>28575</xdr:rowOff>
    </xdr:from>
    <xdr:to>
      <xdr:col>0</xdr:col>
      <xdr:colOff>756495</xdr:colOff>
      <xdr:row>371</xdr:row>
      <xdr:rowOff>828675</xdr:rowOff>
    </xdr:to>
    <xdr:pic>
      <xdr:nvPicPr>
        <xdr:cNvPr id="189" name="Рисунок 188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64303275"/>
          <a:ext cx="670770" cy="80010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383</xdr:row>
      <xdr:rowOff>28575</xdr:rowOff>
    </xdr:from>
    <xdr:to>
      <xdr:col>0</xdr:col>
      <xdr:colOff>775545</xdr:colOff>
      <xdr:row>383</xdr:row>
      <xdr:rowOff>828675</xdr:rowOff>
    </xdr:to>
    <xdr:pic>
      <xdr:nvPicPr>
        <xdr:cNvPr id="190" name="Рисунок 189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67313175"/>
          <a:ext cx="670770" cy="800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1063036</xdr:colOff>
      <xdr:row>43</xdr:row>
      <xdr:rowOff>217356</xdr:rowOff>
    </xdr:to>
    <xdr:pic>
      <xdr:nvPicPr>
        <xdr:cNvPr id="205" name="Рисунок 204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305925"/>
          <a:ext cx="1063036" cy="712656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38</xdr:row>
      <xdr:rowOff>9525</xdr:rowOff>
    </xdr:from>
    <xdr:to>
      <xdr:col>0</xdr:col>
      <xdr:colOff>1009089</xdr:colOff>
      <xdr:row>40</xdr:row>
      <xdr:rowOff>178215</xdr:rowOff>
    </xdr:to>
    <xdr:pic>
      <xdr:nvPicPr>
        <xdr:cNvPr id="207" name="Рисунок 206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9315450"/>
          <a:ext cx="932889" cy="663990"/>
        </a:xfrm>
        <a:prstGeom prst="rect">
          <a:avLst/>
        </a:prstGeom>
      </xdr:spPr>
    </xdr:pic>
    <xdr:clientData/>
  </xdr:twoCellAnchor>
  <xdr:oneCellAnchor>
    <xdr:from>
      <xdr:col>7</xdr:col>
      <xdr:colOff>0</xdr:colOff>
      <xdr:row>41</xdr:row>
      <xdr:rowOff>0</xdr:rowOff>
    </xdr:from>
    <xdr:ext cx="1063036" cy="712656"/>
    <xdr:pic>
      <xdr:nvPicPr>
        <xdr:cNvPr id="209" name="Рисунок 208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048875"/>
          <a:ext cx="1063036" cy="712656"/>
        </a:xfrm>
        <a:prstGeom prst="rect">
          <a:avLst/>
        </a:prstGeom>
      </xdr:spPr>
    </xdr:pic>
    <xdr:clientData/>
  </xdr:oneCellAnchor>
  <xdr:oneCellAnchor>
    <xdr:from>
      <xdr:col>7</xdr:col>
      <xdr:colOff>76200</xdr:colOff>
      <xdr:row>38</xdr:row>
      <xdr:rowOff>9525</xdr:rowOff>
    </xdr:from>
    <xdr:ext cx="932889" cy="663990"/>
    <xdr:pic>
      <xdr:nvPicPr>
        <xdr:cNvPr id="210" name="Рисунок 209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9315450"/>
          <a:ext cx="932889" cy="663990"/>
        </a:xfrm>
        <a:prstGeom prst="rect">
          <a:avLst/>
        </a:prstGeom>
      </xdr:spPr>
    </xdr:pic>
    <xdr:clientData/>
  </xdr:oneCellAnchor>
  <xdr:twoCellAnchor editAs="oneCell">
    <xdr:from>
      <xdr:col>0</xdr:col>
      <xdr:colOff>180975</xdr:colOff>
      <xdr:row>76</xdr:row>
      <xdr:rowOff>85724</xdr:rowOff>
    </xdr:from>
    <xdr:to>
      <xdr:col>0</xdr:col>
      <xdr:colOff>790575</xdr:colOff>
      <xdr:row>78</xdr:row>
      <xdr:rowOff>163115</xdr:rowOff>
    </xdr:to>
    <xdr:pic>
      <xdr:nvPicPr>
        <xdr:cNvPr id="213" name="Рисунок 212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7354549"/>
          <a:ext cx="609600" cy="458391"/>
        </a:xfrm>
        <a:prstGeom prst="rect">
          <a:avLst/>
        </a:prstGeom>
      </xdr:spPr>
    </xdr:pic>
    <xdr:clientData/>
  </xdr:twoCellAnchor>
  <xdr:twoCellAnchor editAs="oneCell">
    <xdr:from>
      <xdr:col>7</xdr:col>
      <xdr:colOff>352426</xdr:colOff>
      <xdr:row>79</xdr:row>
      <xdr:rowOff>76200</xdr:rowOff>
    </xdr:from>
    <xdr:to>
      <xdr:col>7</xdr:col>
      <xdr:colOff>790576</xdr:colOff>
      <xdr:row>81</xdr:row>
      <xdr:rowOff>141088</xdr:rowOff>
    </xdr:to>
    <xdr:pic>
      <xdr:nvPicPr>
        <xdr:cNvPr id="214" name="Рисунок 213" descr="Ответная часть для замка на стекло HAG ID-700SBL"/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5476" y="17926050"/>
          <a:ext cx="438150" cy="4458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333375</xdr:colOff>
      <xdr:row>95</xdr:row>
      <xdr:rowOff>47625</xdr:rowOff>
    </xdr:from>
    <xdr:to>
      <xdr:col>0</xdr:col>
      <xdr:colOff>723900</xdr:colOff>
      <xdr:row>97</xdr:row>
      <xdr:rowOff>145644</xdr:rowOff>
    </xdr:to>
    <xdr:pic>
      <xdr:nvPicPr>
        <xdr:cNvPr id="224" name="Рисунок 223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" y="21040725"/>
          <a:ext cx="390525" cy="479019"/>
        </a:xfrm>
        <a:prstGeom prst="rect">
          <a:avLst/>
        </a:prstGeom>
      </xdr:spPr>
    </xdr:pic>
    <xdr:clientData/>
  </xdr:twoCellAnchor>
  <xdr:twoCellAnchor editAs="oneCell">
    <xdr:from>
      <xdr:col>7</xdr:col>
      <xdr:colOff>342900</xdr:colOff>
      <xdr:row>99</xdr:row>
      <xdr:rowOff>94835</xdr:rowOff>
    </xdr:from>
    <xdr:to>
      <xdr:col>7</xdr:col>
      <xdr:colOff>1000125</xdr:colOff>
      <xdr:row>102</xdr:row>
      <xdr:rowOff>115171</xdr:rowOff>
    </xdr:to>
    <xdr:pic>
      <xdr:nvPicPr>
        <xdr:cNvPr id="225" name="Рисунок 224" descr="https://i.gyazo.com/298e3cf536f845b72d04f1bf7521b023.png"/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>
          <a:extLst>
            <a:ext uri="{BEBA8EAE-BF5A-486C-A8C5-ECC9F3942E4B}">
              <a14:imgProps xmlns:a14="http://schemas.microsoft.com/office/drawing/2010/main">
                <a14:imgLayer r:embed="rId124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1748" y="21869813"/>
          <a:ext cx="657225" cy="6084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209550</xdr:colOff>
      <xdr:row>125</xdr:row>
      <xdr:rowOff>66676</xdr:rowOff>
    </xdr:from>
    <xdr:to>
      <xdr:col>7</xdr:col>
      <xdr:colOff>1019175</xdr:colOff>
      <xdr:row>127</xdr:row>
      <xdr:rowOff>80850</xdr:rowOff>
    </xdr:to>
    <xdr:pic>
      <xdr:nvPicPr>
        <xdr:cNvPr id="226" name="Рисунок 225" descr="http://www.dnw.com.tw/upload/Product/F_201705261503502M3AMy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382" b="23809"/>
        <a:stretch/>
      </xdr:blipFill>
      <xdr:spPr bwMode="auto">
        <a:xfrm>
          <a:off x="5562600" y="26184226"/>
          <a:ext cx="809625" cy="3951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342901</xdr:colOff>
      <xdr:row>128</xdr:row>
      <xdr:rowOff>9526</xdr:rowOff>
    </xdr:from>
    <xdr:to>
      <xdr:col>7</xdr:col>
      <xdr:colOff>895351</xdr:colOff>
      <xdr:row>130</xdr:row>
      <xdr:rowOff>180976</xdr:rowOff>
    </xdr:to>
    <xdr:pic>
      <xdr:nvPicPr>
        <xdr:cNvPr id="229" name="Рисунок 228" descr="http://www.atissteel.ru/image/cache/catalog/aluminum/shveller-500x500.jpg"/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5951" y="26717626"/>
          <a:ext cx="552450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180975</xdr:colOff>
      <xdr:row>128</xdr:row>
      <xdr:rowOff>28575</xdr:rowOff>
    </xdr:from>
    <xdr:to>
      <xdr:col>0</xdr:col>
      <xdr:colOff>838200</xdr:colOff>
      <xdr:row>130</xdr:row>
      <xdr:rowOff>153439</xdr:rowOff>
    </xdr:to>
    <xdr:pic>
      <xdr:nvPicPr>
        <xdr:cNvPr id="231" name="Рисунок 230" descr="Крепление для &quot;Valencia&quot; на стекло HAG SD 104"/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6736675"/>
          <a:ext cx="657225" cy="505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144</xdr:row>
      <xdr:rowOff>47624</xdr:rowOff>
    </xdr:from>
    <xdr:to>
      <xdr:col>0</xdr:col>
      <xdr:colOff>1009650</xdr:colOff>
      <xdr:row>148</xdr:row>
      <xdr:rowOff>154871</xdr:rowOff>
    </xdr:to>
    <xdr:pic>
      <xdr:nvPicPr>
        <xdr:cNvPr id="242" name="Рисунок 241" descr="https://i.gyazo.com/15e7a47791e35f07fc69a4f1b88a6581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044" b="5221"/>
        <a:stretch/>
      </xdr:blipFill>
      <xdr:spPr bwMode="auto">
        <a:xfrm>
          <a:off x="76200" y="29460824"/>
          <a:ext cx="933450" cy="8692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276225</xdr:colOff>
      <xdr:row>179</xdr:row>
      <xdr:rowOff>57150</xdr:rowOff>
    </xdr:from>
    <xdr:to>
      <xdr:col>7</xdr:col>
      <xdr:colOff>1009650</xdr:colOff>
      <xdr:row>181</xdr:row>
      <xdr:rowOff>178845</xdr:rowOff>
    </xdr:to>
    <xdr:pic>
      <xdr:nvPicPr>
        <xdr:cNvPr id="246" name="Рисунок 245" descr="Коннектор &quot;стена-штанга регулируемый&quot;  HAG - 790 PC (полированный хром)"/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36985575"/>
          <a:ext cx="733425" cy="502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152400</xdr:colOff>
      <xdr:row>182</xdr:row>
      <xdr:rowOff>104776</xdr:rowOff>
    </xdr:from>
    <xdr:to>
      <xdr:col>7</xdr:col>
      <xdr:colOff>1047750</xdr:colOff>
      <xdr:row>184</xdr:row>
      <xdr:rowOff>84528</xdr:rowOff>
    </xdr:to>
    <xdr:pic>
      <xdr:nvPicPr>
        <xdr:cNvPr id="247" name="Рисунок 9" descr="https://i.gyazo.com/b8fd68ad339c2f26c9cb876030cb9466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130"/>
        <a:stretch/>
      </xdr:blipFill>
      <xdr:spPr bwMode="auto">
        <a:xfrm>
          <a:off x="5505450" y="37614226"/>
          <a:ext cx="895350" cy="360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76200</xdr:colOff>
      <xdr:row>185</xdr:row>
      <xdr:rowOff>123824</xdr:rowOff>
    </xdr:from>
    <xdr:to>
      <xdr:col>7</xdr:col>
      <xdr:colOff>1114425</xdr:colOff>
      <xdr:row>187</xdr:row>
      <xdr:rowOff>129817</xdr:rowOff>
    </xdr:to>
    <xdr:pic>
      <xdr:nvPicPr>
        <xdr:cNvPr id="248" name="Рисунок 10" descr="https://i.gyazo.com/a78d29e828f591fcf43b4d2149b6d45b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989"/>
        <a:stretch/>
      </xdr:blipFill>
      <xdr:spPr bwMode="auto">
        <a:xfrm>
          <a:off x="5429250" y="38214299"/>
          <a:ext cx="1038225" cy="3869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266700</xdr:colOff>
      <xdr:row>174</xdr:row>
      <xdr:rowOff>85725</xdr:rowOff>
    </xdr:from>
    <xdr:ext cx="568796" cy="470647"/>
    <xdr:pic>
      <xdr:nvPicPr>
        <xdr:cNvPr id="252" name="Picture 1"/>
        <xdr:cNvPicPr>
          <a:picLocks noChangeAspect="1"/>
          <a:extLst>
            <a:ext uri="smNativeData">
              <pm:smNativeData xmlns:pm="smNativeData" xmlns="" val="SMDATA_13_RqHTWRMAAAAlAAAAEQAAAK0A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EAAAAjAAAABAAAAGQAAAAXAAAAFAAAAAAAAAAAAAAA/38AAP9/AAAAAAAACQAAAAQAAAAAAAAADAAAABAAAAAAAAAAAAAAAAAAAAAAAAAAHgAAAGgAAAAAAAAAAAAAAAAAAAAAAAAAAAAAABAnAAAQJwAAAAAAAAAAAAAAAAAAAAAAAAAAAAAAAAAAAAAAAAAAAAAUAAAAAAAAAMDA/wAAAAAAZAAAADIAAAAAAAAAZAAAAAAAAAB/f38ACgAAACEAAAAwAAAALAAAAAkAAAAAAAAAMwC7AAkAAAAAAAAAsAMbA3YBAAAvDwAAwQQAAO8DAAABAAAA"/>
            </a:ext>
          </a:extLst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266700" y="36052125"/>
          <a:ext cx="568796" cy="470647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oneCellAnchor>
  <xdr:oneCellAnchor>
    <xdr:from>
      <xdr:col>0</xdr:col>
      <xdr:colOff>286870</xdr:colOff>
      <xdr:row>177</xdr:row>
      <xdr:rowOff>67385</xdr:rowOff>
    </xdr:from>
    <xdr:ext cx="535395" cy="481143"/>
    <xdr:pic>
      <xdr:nvPicPr>
        <xdr:cNvPr id="253" name="Picture 2"/>
        <xdr:cNvPicPr>
          <a:picLocks noChangeAspect="1"/>
          <a:extLst>
            <a:ext uri="smNativeData">
              <pm:smNativeData xmlns:pm="smNativeData" xmlns="" val="SMDATA_13_RqHTWRMAAAAlAAAAEQAAAK0A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EAAAAjAAAABAAAAGQAAAAXAAAAFAAAAAAAAAAAAAAA/38AAP9/AAAAAAAACQAAAAQAAAAAAAAADAAAABAAAAAAAAAAAAAAAAAAAAAAAAAAHgAAAGgAAAAAAAAAAAAAAAAAAAAAAAAAAAAAABAnAAAQJwAAAAAAAAAAAAAAAAAAAAAAAAAAAAAAAAAAAAAAAAAAAAAUAAAAAAAAAMDA/wAAAAAAZAAAADIAAAAAAAAAZAAAAAAAAAB/f38ACgAAACEAAAAwAAAALAAAAAoAAAAAAAAAugD3AAoAAAAAAAAAxQPfAu4BAABKFAAA0QMAAG4DAAABAAAA"/>
            </a:ext>
          </a:extLst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286870" y="36624335"/>
          <a:ext cx="535395" cy="481143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oneCellAnchor>
  <xdr:oneCellAnchor>
    <xdr:from>
      <xdr:col>0</xdr:col>
      <xdr:colOff>312644</xdr:colOff>
      <xdr:row>180</xdr:row>
      <xdr:rowOff>71494</xdr:rowOff>
    </xdr:from>
    <xdr:ext cx="528342" cy="491601"/>
    <xdr:pic>
      <xdr:nvPicPr>
        <xdr:cNvPr id="254" name="Picture 6"/>
        <xdr:cNvPicPr>
          <a:picLocks noChangeAspect="1"/>
          <a:extLst>
            <a:ext uri="smNativeData">
              <pm:smNativeData xmlns:pm="smNativeData" xmlns="" val="SMDATA_13_RqHTWRMAAAAlAAAAEQAAAK0A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EAAAAjAAAABAAAAGQAAAAXAAAAFAAAAAAAAAAAAAAA/38AAP9/AAAAAAAACQAAAAQAAAAAAAAADAAAABAAAAAAAAAAAAAAAAAAAAAAAAAAHgAAAGgAAAAAAAAAAAAAAAAAAAAAAAAAAAAAABAnAAAQJwAAAAAAAAAAAAAAAAAAAAAAAAAAAAAAAAAAAAAAAAAAAAAUAAAAAAAAAMDA/wAAAAAAZAAAADIAAAAAAAAAZAAAAAAAAAB/f38ACgAAACEAAAAwAAAALAAAAAsAAAAAAAAAZgDoAAsAAAAAAAAAsAPmAtABAABuGAAA/QMAALYDAAABAAAA"/>
            </a:ext>
          </a:extLst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312644" y="37218994"/>
          <a:ext cx="528342" cy="491601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oneCellAnchor>
  <xdr:twoCellAnchor editAs="oneCell">
    <xdr:from>
      <xdr:col>0</xdr:col>
      <xdr:colOff>180975</xdr:colOff>
      <xdr:row>183</xdr:row>
      <xdr:rowOff>47625</xdr:rowOff>
    </xdr:from>
    <xdr:to>
      <xdr:col>0</xdr:col>
      <xdr:colOff>857250</xdr:colOff>
      <xdr:row>185</xdr:row>
      <xdr:rowOff>155962</xdr:rowOff>
    </xdr:to>
    <xdr:pic>
      <xdr:nvPicPr>
        <xdr:cNvPr id="258" name="图片 17" descr="C:\Users\Administrator\AppData\Roaming\Tencent\Users\1605621835\QQ\WinTemp\RichOle\XZ50R(BD5_$)D(UTFU40D(9.jpg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80975" y="37785675"/>
          <a:ext cx="676275" cy="4893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186</xdr:row>
      <xdr:rowOff>12327</xdr:rowOff>
    </xdr:from>
    <xdr:to>
      <xdr:col>0</xdr:col>
      <xdr:colOff>904875</xdr:colOff>
      <xdr:row>188</xdr:row>
      <xdr:rowOff>124798</xdr:rowOff>
    </xdr:to>
    <xdr:pic>
      <xdr:nvPicPr>
        <xdr:cNvPr id="259" name="图片 19" descr="C:\Users\Administrator\AppData\Roaming\Tencent\Users\1605621835\QQ\WinTemp\RichOle\QG1H4UF4}GWNW53QJ)}BFWI.jpg"/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00025" y="38340927"/>
          <a:ext cx="704850" cy="5029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238126</xdr:colOff>
      <xdr:row>189</xdr:row>
      <xdr:rowOff>15129</xdr:rowOff>
    </xdr:from>
    <xdr:to>
      <xdr:col>0</xdr:col>
      <xdr:colOff>888506</xdr:colOff>
      <xdr:row>191</xdr:row>
      <xdr:rowOff>142875</xdr:rowOff>
    </xdr:to>
    <xdr:pic>
      <xdr:nvPicPr>
        <xdr:cNvPr id="260" name="图片 26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238126" y="38934279"/>
          <a:ext cx="650380" cy="518272"/>
        </a:xfrm>
        <a:prstGeom prst="rect">
          <a:avLst/>
        </a:prstGeom>
      </xdr:spPr>
    </xdr:pic>
    <xdr:clientData/>
  </xdr:twoCellAnchor>
  <xdr:oneCellAnchor>
    <xdr:from>
      <xdr:col>7</xdr:col>
      <xdr:colOff>301437</xdr:colOff>
      <xdr:row>193</xdr:row>
      <xdr:rowOff>76200</xdr:rowOff>
    </xdr:from>
    <xdr:ext cx="613817" cy="481853"/>
    <xdr:pic>
      <xdr:nvPicPr>
        <xdr:cNvPr id="269" name="Picture 9"/>
        <xdr:cNvPicPr>
          <a:picLocks noChangeAspect="1"/>
          <a:extLst>
            <a:ext uri="smNativeData">
              <pm:smNativeData xmlns:pm="smNativeData" xmlns="" val="SMDATA_13_RqHTWRMAAAAlAAAAEQAAAK0A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EAAAAjAAAABAAAAGQAAAAXAAAAFAAAAAAAAAAAAAAA/38AAP9/AAAAAAAACQAAAAQAAAAAAAAADAAAABAAAAAAAAAAAAAAAAAAAAAAAAAAHgAAAGgAAAAAAAAAAAAAAAAAAAAAAAAAAAAAABAnAAAQJwAAAAAAAAAAAAAAAAAAAAAAAAAAAAAAAAAAAAAAAAAAAAAUAAAAAAAAAMDA/wAAAAAAZAAAADIAAAAAAAAAZAAAAAAAAAB/f38ACgAAACEAAAAwAAAALAAAABAAAAAAAAAAMwCdABAAAAAAAAAAywMxAzoBAADELgAAKQUAAA0EAAABAAAA"/>
            </a:ext>
          </a:extLst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5654487" y="38957250"/>
          <a:ext cx="613817" cy="481853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oneCellAnchor>
  <xdr:oneCellAnchor>
    <xdr:from>
      <xdr:col>7</xdr:col>
      <xdr:colOff>285750</xdr:colOff>
      <xdr:row>196</xdr:row>
      <xdr:rowOff>43218</xdr:rowOff>
    </xdr:from>
    <xdr:ext cx="628559" cy="494103"/>
    <xdr:pic>
      <xdr:nvPicPr>
        <xdr:cNvPr id="270" name="Picture 10"/>
        <xdr:cNvPicPr>
          <a:picLocks noChangeAspect="1"/>
          <a:extLst>
            <a:ext uri="smNativeData">
              <pm:smNativeData xmlns:pm="smNativeData" xmlns="" val="SMDATA_13_RqHTWRMAAAAlAAAAEQAAAK0A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EAAAAjAAAABAAAAGQAAAAXAAAAFAAAAAAAAAAAAAAA/38AAP9/AAAAAAAACQAAAAQAAAAAAAAADAAAABAAAAAAAAAAAAAAAAAAAAAAAAAAHgAAAGgAAAAAAAAAAAAAAAAAAAAAAAAAAAAAABAnAAAQJwAAAAAAAAAAAAAAAAAAAAAAAAAAAAAAAAAAAAAAAAAAAAAUAAAAAAAAAMDA/wAAAAAAZAAAADIAAAAAAAAAZAAAAAAAAAB/f38ACgAAACEAAAAwAAAALAAAABEAAAAAAAAAQgB/ABEAAAAAAAAA5QMbA/4AAABXMwAAOQUAABsEAAABAAAA"/>
            </a:ext>
          </a:extLst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5638800" y="39505293"/>
          <a:ext cx="628559" cy="494103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oneCellAnchor>
  <xdr:oneCellAnchor>
    <xdr:from>
      <xdr:col>7</xdr:col>
      <xdr:colOff>313840</xdr:colOff>
      <xdr:row>202</xdr:row>
      <xdr:rowOff>41013</xdr:rowOff>
    </xdr:from>
    <xdr:ext cx="626816" cy="473896"/>
    <xdr:pic>
      <xdr:nvPicPr>
        <xdr:cNvPr id="271" name="Picture 11"/>
        <xdr:cNvPicPr>
          <a:picLocks noChangeAspect="1"/>
          <a:extLst>
            <a:ext uri="smNativeData">
              <pm:smNativeData xmlns:pm="smNativeData" xmlns="" val="SMDATA_13_RqHTWRMAAAAlAAAAEQAAAK0A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EAAAAjAAAABAAAAGQAAAAXAAAAFAAAAAAAAAAAAAAA/38AAP9/AAAAAAAACQAAAAQAAAAAAAAADAAAABAAAAAAAAAAAAAAAAAAAAAAAAAAHgAAAGgAAAAAAAAAAAAAAAAAAAAAAAAAAAAAABAnAAAQJwAAAAAAAAAAAAAAAAAAAAAAAAAAAAAAAAAAAAAAAAAAAAAUAAAAAAAAAMDA/wAAAAAAZAAAADIAAAAAAAAAZAAAAAAAAAB/f38ACgAAACEAAAAwAAAALAAAABMAAAAAAAAA2wDwABQAAAAAAAAAAABIA+ABAAAKPQAAsQQAAIwDAAABAAAA"/>
            </a:ext>
          </a:extLst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5666890" y="40665138"/>
          <a:ext cx="626816" cy="473896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oneCellAnchor>
  <xdr:oneCellAnchor>
    <xdr:from>
      <xdr:col>7</xdr:col>
      <xdr:colOff>305921</xdr:colOff>
      <xdr:row>199</xdr:row>
      <xdr:rowOff>50612</xdr:rowOff>
    </xdr:from>
    <xdr:ext cx="600798" cy="499595"/>
    <xdr:pic>
      <xdr:nvPicPr>
        <xdr:cNvPr id="272" name="Picture 12"/>
        <xdr:cNvPicPr>
          <a:picLocks noChangeAspect="1"/>
          <a:extLst>
            <a:ext uri="smNativeData">
              <pm:smNativeData xmlns:pm="smNativeData" xmlns="" val="SMDATA_13_RqHTWRMAAAAlAAAAEQAAAK0A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EAAAAjAAAABAAAAGQAAAAXAAAAFAAAAAAAAAAAAAAA/38AAP9/AAAAAAAACQAAAAQAAAAAAAAADAAAABAAAAAAAAAAAAAAAAAAAAAAAAAAHgAAAGgAAAAAAAAAAAAAAAAAAAAAAAAAAAAAABAnAAAQJwAAAAAAAAAAAAAAAAAAAAAAAAAAAAAAAAAAAAAAAAAAAAAUAAAAAAAAAMDA/wAAAAAAZAAAADIAAAAAAAAAZAAAAAAAAAB/f38ACgAAACEAAAAwAAAALAAAABIAAAAAAAAASgC7ABIAAAAAAAAAywMbA3YBAADjNwAAwQQAAPQDAAABAAAA"/>
            </a:ext>
          </a:extLst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5658971" y="40093712"/>
          <a:ext cx="600798" cy="499595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oneCellAnchor>
  <xdr:twoCellAnchor editAs="oneCell">
    <xdr:from>
      <xdr:col>0</xdr:col>
      <xdr:colOff>228599</xdr:colOff>
      <xdr:row>199</xdr:row>
      <xdr:rowOff>66676</xdr:rowOff>
    </xdr:from>
    <xdr:to>
      <xdr:col>0</xdr:col>
      <xdr:colOff>804208</xdr:colOff>
      <xdr:row>201</xdr:row>
      <xdr:rowOff>171450</xdr:rowOff>
    </xdr:to>
    <xdr:pic>
      <xdr:nvPicPr>
        <xdr:cNvPr id="276" name="图片 32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228599" y="40890826"/>
          <a:ext cx="575609" cy="485774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202</xdr:row>
      <xdr:rowOff>35623</xdr:rowOff>
    </xdr:from>
    <xdr:to>
      <xdr:col>0</xdr:col>
      <xdr:colOff>831432</xdr:colOff>
      <xdr:row>204</xdr:row>
      <xdr:rowOff>180975</xdr:rowOff>
    </xdr:to>
    <xdr:pic>
      <xdr:nvPicPr>
        <xdr:cNvPr id="277" name="图片 33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219075" y="41450323"/>
          <a:ext cx="612357" cy="526352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207</xdr:row>
      <xdr:rowOff>9524</xdr:rowOff>
    </xdr:from>
    <xdr:to>
      <xdr:col>7</xdr:col>
      <xdr:colOff>866775</xdr:colOff>
      <xdr:row>209</xdr:row>
      <xdr:rowOff>168315</xdr:rowOff>
    </xdr:to>
    <xdr:pic>
      <xdr:nvPicPr>
        <xdr:cNvPr id="279" name="图片 43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5638800" y="42395774"/>
          <a:ext cx="581025" cy="539791"/>
        </a:xfrm>
        <a:prstGeom prst="rect">
          <a:avLst/>
        </a:prstGeom>
      </xdr:spPr>
    </xdr:pic>
    <xdr:clientData/>
  </xdr:twoCellAnchor>
  <xdr:twoCellAnchor editAs="oneCell">
    <xdr:from>
      <xdr:col>0</xdr:col>
      <xdr:colOff>8988</xdr:colOff>
      <xdr:row>258</xdr:row>
      <xdr:rowOff>143414</xdr:rowOff>
    </xdr:from>
    <xdr:to>
      <xdr:col>0</xdr:col>
      <xdr:colOff>1028700</xdr:colOff>
      <xdr:row>260</xdr:row>
      <xdr:rowOff>46003</xdr:rowOff>
    </xdr:to>
    <xdr:pic>
      <xdr:nvPicPr>
        <xdr:cNvPr id="284" name="图片 72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5400000">
          <a:off x="372286" y="52062841"/>
          <a:ext cx="293115" cy="1019712"/>
        </a:xfrm>
        <a:prstGeom prst="rect">
          <a:avLst/>
        </a:prstGeom>
      </xdr:spPr>
    </xdr:pic>
    <xdr:clientData/>
  </xdr:twoCellAnchor>
  <xdr:twoCellAnchor editAs="oneCell">
    <xdr:from>
      <xdr:col>0</xdr:col>
      <xdr:colOff>157631</xdr:colOff>
      <xdr:row>261</xdr:row>
      <xdr:rowOff>138582</xdr:rowOff>
    </xdr:from>
    <xdr:to>
      <xdr:col>0</xdr:col>
      <xdr:colOff>990599</xdr:colOff>
      <xdr:row>263</xdr:row>
      <xdr:rowOff>53626</xdr:rowOff>
    </xdr:to>
    <xdr:pic>
      <xdr:nvPicPr>
        <xdr:cNvPr id="285" name="图片 74"/>
        <xdr:cNvPicPr>
          <a:picLocks noChangeAspect="1"/>
        </xdr:cNvPicPr>
      </xdr:nvPicPr>
      <xdr:blipFill rotWithShape="1">
        <a:blip xmlns:r="http://schemas.openxmlformats.org/officeDocument/2006/relationships" r:embed="rId145"/>
        <a:srcRect l="5882" r="-1"/>
        <a:stretch/>
      </xdr:blipFill>
      <xdr:spPr>
        <a:xfrm rot="5400000">
          <a:off x="5775002" y="52738011"/>
          <a:ext cx="304326" cy="832968"/>
        </a:xfrm>
        <a:prstGeom prst="rect">
          <a:avLst/>
        </a:prstGeom>
      </xdr:spPr>
    </xdr:pic>
    <xdr:clientData/>
  </xdr:twoCellAnchor>
  <xdr:twoCellAnchor editAs="oneCell">
    <xdr:from>
      <xdr:col>7</xdr:col>
      <xdr:colOff>428624</xdr:colOff>
      <xdr:row>257</xdr:row>
      <xdr:rowOff>28575</xdr:rowOff>
    </xdr:from>
    <xdr:to>
      <xdr:col>7</xdr:col>
      <xdr:colOff>904875</xdr:colOff>
      <xdr:row>259</xdr:row>
      <xdr:rowOff>166877</xdr:rowOff>
    </xdr:to>
    <xdr:pic>
      <xdr:nvPicPr>
        <xdr:cNvPr id="287" name="Picture 21" descr="56-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6" cstate="print"/>
        <a:srcRect l="14286" r="20635"/>
        <a:stretch/>
      </xdr:blipFill>
      <xdr:spPr bwMode="auto">
        <a:xfrm>
          <a:off x="5781674" y="52111275"/>
          <a:ext cx="476251" cy="5288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287</xdr:row>
      <xdr:rowOff>47626</xdr:rowOff>
    </xdr:from>
    <xdr:to>
      <xdr:col>0</xdr:col>
      <xdr:colOff>885826</xdr:colOff>
      <xdr:row>291</xdr:row>
      <xdr:rowOff>133395</xdr:rowOff>
    </xdr:to>
    <xdr:pic>
      <xdr:nvPicPr>
        <xdr:cNvPr id="171" name="Рисунок 170" descr="http://www.sanitairentegeldump.nl/douche/douchecabines/douchecabine-met-schuifdeur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875" b="4420"/>
        <a:stretch/>
      </xdr:blipFill>
      <xdr:spPr bwMode="auto">
        <a:xfrm>
          <a:off x="152400" y="58493026"/>
          <a:ext cx="733426" cy="8477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66675</xdr:colOff>
      <xdr:row>287</xdr:row>
      <xdr:rowOff>123826</xdr:rowOff>
    </xdr:from>
    <xdr:to>
      <xdr:col>7</xdr:col>
      <xdr:colOff>1135667</xdr:colOff>
      <xdr:row>291</xdr:row>
      <xdr:rowOff>104775</xdr:rowOff>
    </xdr:to>
    <xdr:pic>
      <xdr:nvPicPr>
        <xdr:cNvPr id="173" name="Рисунок 172" descr="http://mir-stekla.by/assets/images/1127.jpg"/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58569226"/>
          <a:ext cx="1068992" cy="742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296</xdr:row>
      <xdr:rowOff>64191</xdr:rowOff>
    </xdr:from>
    <xdr:to>
      <xdr:col>7</xdr:col>
      <xdr:colOff>1152525</xdr:colOff>
      <xdr:row>300</xdr:row>
      <xdr:rowOff>158303</xdr:rowOff>
    </xdr:to>
    <xdr:pic>
      <xdr:nvPicPr>
        <xdr:cNvPr id="174" name="Рисунок 173" descr="https://shop.baumall.ru/upload/iblock/9f5/9f50e2367b126561bd7d3c230118af3f.jpg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>
          <a:extLst>
            <a:ext uri="{BEBA8EAE-BF5A-486C-A8C5-ECC9F3942E4B}">
              <a14:imgProps xmlns:a14="http://schemas.microsoft.com/office/drawing/2010/main">
                <a14:imgLayer r:embed="rId150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8848" y="60345017"/>
          <a:ext cx="1152525" cy="8643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314325</xdr:colOff>
      <xdr:row>300</xdr:row>
      <xdr:rowOff>19051</xdr:rowOff>
    </xdr:from>
    <xdr:to>
      <xdr:col>7</xdr:col>
      <xdr:colOff>908358</xdr:colOff>
      <xdr:row>302</xdr:row>
      <xdr:rowOff>190501</xdr:rowOff>
    </xdr:to>
    <xdr:pic>
      <xdr:nvPicPr>
        <xdr:cNvPr id="191" name="Рисунок 190" descr="http://ru-steklo.ru/wp-content/uploads/2016/03/image18.jpeg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67375" y="59988451"/>
          <a:ext cx="594033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285750</xdr:colOff>
      <xdr:row>303</xdr:row>
      <xdr:rowOff>66675</xdr:rowOff>
    </xdr:from>
    <xdr:to>
      <xdr:col>7</xdr:col>
      <xdr:colOff>993006</xdr:colOff>
      <xdr:row>305</xdr:row>
      <xdr:rowOff>133350</xdr:rowOff>
    </xdr:to>
    <xdr:pic>
      <xdr:nvPicPr>
        <xdr:cNvPr id="192" name="图片 55" descr="C:\Users\Administrator\AppData\Roaming\Tencent\Users\1605621835\QQ\WinTemp\RichOle\FKMPO5)K1YRHS{7FL@Z8IH9.jpg"/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xfrm>
          <a:off x="5638800" y="60607575"/>
          <a:ext cx="707256" cy="447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447674</xdr:colOff>
      <xdr:row>313</xdr:row>
      <xdr:rowOff>23711</xdr:rowOff>
    </xdr:from>
    <xdr:to>
      <xdr:col>7</xdr:col>
      <xdr:colOff>827387</xdr:colOff>
      <xdr:row>315</xdr:row>
      <xdr:rowOff>171451</xdr:rowOff>
    </xdr:to>
    <xdr:pic>
      <xdr:nvPicPr>
        <xdr:cNvPr id="193" name="Рисунок 192" descr="Профиль зажимной HAG - 40 мм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82" t="32552" r="52406"/>
        <a:stretch/>
      </xdr:blipFill>
      <xdr:spPr bwMode="auto">
        <a:xfrm rot="10800000" flipV="1">
          <a:off x="5800724" y="62993486"/>
          <a:ext cx="379713" cy="528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342901</xdr:colOff>
      <xdr:row>316</xdr:row>
      <xdr:rowOff>38101</xdr:rowOff>
    </xdr:from>
    <xdr:to>
      <xdr:col>7</xdr:col>
      <xdr:colOff>904875</xdr:colOff>
      <xdr:row>318</xdr:row>
      <xdr:rowOff>182279</xdr:rowOff>
    </xdr:to>
    <xdr:pic>
      <xdr:nvPicPr>
        <xdr:cNvPr id="196" name="Рисунок 195" descr="https://i.gyazo.com/ba62ba4035308956d01fa48c0f0af8d5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2042" b="25592"/>
        <a:stretch/>
      </xdr:blipFill>
      <xdr:spPr bwMode="auto">
        <a:xfrm>
          <a:off x="5695951" y="63588901"/>
          <a:ext cx="561974" cy="5251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314325</xdr:colOff>
      <xdr:row>319</xdr:row>
      <xdr:rowOff>19050</xdr:rowOff>
    </xdr:from>
    <xdr:to>
      <xdr:col>7</xdr:col>
      <xdr:colOff>933450</xdr:colOff>
      <xdr:row>321</xdr:row>
      <xdr:rowOff>194392</xdr:rowOff>
    </xdr:to>
    <xdr:pic>
      <xdr:nvPicPr>
        <xdr:cNvPr id="199" name="Рисунок 198" descr="https://i.gyazo.com/71ad54419f23c48cf3f1ebdf43dad20d.png"/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67375" y="64150875"/>
          <a:ext cx="619125" cy="5658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133350</xdr:colOff>
      <xdr:row>352</xdr:row>
      <xdr:rowOff>28575</xdr:rowOff>
    </xdr:from>
    <xdr:ext cx="733425" cy="518287"/>
    <xdr:pic>
      <xdr:nvPicPr>
        <xdr:cNvPr id="208" name="Рисунок 207" descr="PF-012.jpg"/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>
          <a:off x="133350" y="70542150"/>
          <a:ext cx="733425" cy="518287"/>
        </a:xfrm>
        <a:prstGeom prst="rect">
          <a:avLst/>
        </a:prstGeom>
      </xdr:spPr>
    </xdr:pic>
    <xdr:clientData/>
  </xdr:oneCellAnchor>
  <xdr:twoCellAnchor editAs="oneCell">
    <xdr:from>
      <xdr:col>0</xdr:col>
      <xdr:colOff>266700</xdr:colOff>
      <xdr:row>348</xdr:row>
      <xdr:rowOff>152400</xdr:rowOff>
    </xdr:from>
    <xdr:to>
      <xdr:col>0</xdr:col>
      <xdr:colOff>898854</xdr:colOff>
      <xdr:row>351</xdr:row>
      <xdr:rowOff>228599</xdr:rowOff>
    </xdr:to>
    <xdr:pic>
      <xdr:nvPicPr>
        <xdr:cNvPr id="212" name="Рисунок 211" descr="https://i.gyazo.com/5bb9ba79ee9613148675efea585e61d0.png"/>
        <xdr:cNvPicPr>
          <a:picLocks noChangeAspect="1" noChangeArrowheads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70465950"/>
          <a:ext cx="632154" cy="6476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276225</xdr:colOff>
      <xdr:row>358</xdr:row>
      <xdr:rowOff>57151</xdr:rowOff>
    </xdr:from>
    <xdr:ext cx="495395" cy="476249"/>
    <xdr:pic>
      <xdr:nvPicPr>
        <xdr:cNvPr id="268" name="Рисунок 267" descr="https://i.gyazo.com/470fb71ff1ccbfd3ce3fd643f2f413c4.png"/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72894826"/>
          <a:ext cx="495395" cy="476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342900</xdr:colOff>
      <xdr:row>361</xdr:row>
      <xdr:rowOff>66677</xdr:rowOff>
    </xdr:from>
    <xdr:ext cx="445855" cy="428624"/>
    <xdr:pic>
      <xdr:nvPicPr>
        <xdr:cNvPr id="273" name="Рисунок 272" descr="https://i.gyazo.com/470fb71ff1ccbfd3ce3fd643f2f413c4.png"/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73485377"/>
          <a:ext cx="445855" cy="428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61232</xdr:colOff>
      <xdr:row>364</xdr:row>
      <xdr:rowOff>42182</xdr:rowOff>
    </xdr:from>
    <xdr:ext cx="922796" cy="449094"/>
    <xdr:pic>
      <xdr:nvPicPr>
        <xdr:cNvPr id="274" name="Рисунок 273" descr="PF-090.jpg"/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61232" y="72879857"/>
          <a:ext cx="922796" cy="449094"/>
        </a:xfrm>
        <a:prstGeom prst="rect">
          <a:avLst/>
        </a:prstGeom>
      </xdr:spPr>
    </xdr:pic>
    <xdr:clientData/>
  </xdr:oneCellAnchor>
  <xdr:oneCellAnchor>
    <xdr:from>
      <xdr:col>0</xdr:col>
      <xdr:colOff>61232</xdr:colOff>
      <xdr:row>367</xdr:row>
      <xdr:rowOff>68035</xdr:rowOff>
    </xdr:from>
    <xdr:ext cx="922793" cy="436789"/>
    <xdr:pic>
      <xdr:nvPicPr>
        <xdr:cNvPr id="275" name="Рисунок 274" descr="PF-091.jpg"/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xfrm>
          <a:off x="61232" y="73477210"/>
          <a:ext cx="922793" cy="436789"/>
        </a:xfrm>
        <a:prstGeom prst="rect">
          <a:avLst/>
        </a:prstGeom>
      </xdr:spPr>
    </xdr:pic>
    <xdr:clientData/>
  </xdr:oneCellAnchor>
  <xdr:twoCellAnchor editAs="oneCell">
    <xdr:from>
      <xdr:col>7</xdr:col>
      <xdr:colOff>142875</xdr:colOff>
      <xdr:row>328</xdr:row>
      <xdr:rowOff>38100</xdr:rowOff>
    </xdr:from>
    <xdr:to>
      <xdr:col>7</xdr:col>
      <xdr:colOff>952500</xdr:colOff>
      <xdr:row>330</xdr:row>
      <xdr:rowOff>189605</xdr:rowOff>
    </xdr:to>
    <xdr:pic>
      <xdr:nvPicPr>
        <xdr:cNvPr id="278" name="Рисунок 277" descr="https://i.gyazo.com/e9b73d32722c740c4c0af1822f699e73.png"/>
        <xdr:cNvPicPr>
          <a:picLocks noChangeAspect="1" noChangeArrowheads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5925" y="66484500"/>
          <a:ext cx="809625" cy="5325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219076</xdr:colOff>
      <xdr:row>331</xdr:row>
      <xdr:rowOff>38101</xdr:rowOff>
    </xdr:from>
    <xdr:to>
      <xdr:col>7</xdr:col>
      <xdr:colOff>876300</xdr:colOff>
      <xdr:row>333</xdr:row>
      <xdr:rowOff>155685</xdr:rowOff>
    </xdr:to>
    <xdr:pic>
      <xdr:nvPicPr>
        <xdr:cNvPr id="280" name="Рисунок 279" descr="https://i.gyazo.com/213ba159529bbe335cfddee0545f8775.png"/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6" y="67065526"/>
          <a:ext cx="657224" cy="4985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247651</xdr:colOff>
      <xdr:row>334</xdr:row>
      <xdr:rowOff>57150</xdr:rowOff>
    </xdr:from>
    <xdr:to>
      <xdr:col>7</xdr:col>
      <xdr:colOff>886738</xdr:colOff>
      <xdr:row>336</xdr:row>
      <xdr:rowOff>161925</xdr:rowOff>
    </xdr:to>
    <xdr:pic>
      <xdr:nvPicPr>
        <xdr:cNvPr id="281" name="Рисунок 280" descr="https://i.gyazo.com/cf0bd0339ebb9f7ed82fcda1d422f499.png"/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>
          <a:extLst>
            <a:ext uri="{BEBA8EAE-BF5A-486C-A8C5-ECC9F3942E4B}">
              <a14:imgProps xmlns:a14="http://schemas.microsoft.com/office/drawing/2010/main">
                <a14:imgLayer r:embed="rId165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1" y="67665600"/>
          <a:ext cx="639087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337</xdr:row>
      <xdr:rowOff>104775</xdr:rowOff>
    </xdr:from>
    <xdr:to>
      <xdr:col>7</xdr:col>
      <xdr:colOff>1038225</xdr:colOff>
      <xdr:row>339</xdr:row>
      <xdr:rowOff>135310</xdr:rowOff>
    </xdr:to>
    <xdr:pic>
      <xdr:nvPicPr>
        <xdr:cNvPr id="282" name="Рисунок 281" descr="Гидравлическая петля с доводчиком стекло-стекло и фиксацией HAG ID 1001C  SSS (шлифованная нержавеющая сталь) ЦЕНА ЗА ПАРУ!"/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>
          <a:extLst>
            <a:ext uri="{BEBA8EAE-BF5A-486C-A8C5-ECC9F3942E4B}">
              <a14:imgProps xmlns:a14="http://schemas.microsoft.com/office/drawing/2010/main">
                <a14:imgLayer r:embed="rId167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5925" y="68294250"/>
          <a:ext cx="895350" cy="4115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342901</xdr:colOff>
      <xdr:row>340</xdr:row>
      <xdr:rowOff>66675</xdr:rowOff>
    </xdr:from>
    <xdr:to>
      <xdr:col>7</xdr:col>
      <xdr:colOff>790115</xdr:colOff>
      <xdr:row>343</xdr:row>
      <xdr:rowOff>0</xdr:rowOff>
    </xdr:to>
    <xdr:pic>
      <xdr:nvPicPr>
        <xdr:cNvPr id="283" name="Рисунок 282" descr="Гидравлическая петля с доводчиком стена-стекло и фиксацией HAG ID 1100 SSS (шлифованная нержавеющая сталь) ЦЕНА ЗА ПАРУ!"/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5951" y="68837175"/>
          <a:ext cx="447214" cy="504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209550</xdr:colOff>
      <xdr:row>343</xdr:row>
      <xdr:rowOff>66675</xdr:rowOff>
    </xdr:from>
    <xdr:to>
      <xdr:col>7</xdr:col>
      <xdr:colOff>882650</xdr:colOff>
      <xdr:row>346</xdr:row>
      <xdr:rowOff>0</xdr:rowOff>
    </xdr:to>
    <xdr:pic>
      <xdr:nvPicPr>
        <xdr:cNvPr id="286" name="Рисунок 285" descr="Гидравлическая петля с доводчиком стекло-стекло и фиксацией HAG ID 1100C SSS (шлифованная нержавеющая сталь) ЦЕНА ЗА ПАРУ!"/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2600" y="69418200"/>
          <a:ext cx="673100" cy="504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257176</xdr:colOff>
      <xdr:row>346</xdr:row>
      <xdr:rowOff>9527</xdr:rowOff>
    </xdr:from>
    <xdr:to>
      <xdr:col>7</xdr:col>
      <xdr:colOff>924049</xdr:colOff>
      <xdr:row>348</xdr:row>
      <xdr:rowOff>152401</xdr:rowOff>
    </xdr:to>
    <xdr:pic>
      <xdr:nvPicPr>
        <xdr:cNvPr id="291" name="Рисунок 290" descr="Петля нижняя  с гидравлическим доводчиком HAG PF - 01D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5" t="11464" r="9091" b="7643"/>
        <a:stretch/>
      </xdr:blipFill>
      <xdr:spPr bwMode="auto">
        <a:xfrm>
          <a:off x="5610226" y="69884927"/>
          <a:ext cx="666873" cy="523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257175</xdr:colOff>
      <xdr:row>349</xdr:row>
      <xdr:rowOff>47625</xdr:rowOff>
    </xdr:from>
    <xdr:to>
      <xdr:col>7</xdr:col>
      <xdr:colOff>1028700</xdr:colOff>
      <xdr:row>351</xdr:row>
      <xdr:rowOff>176067</xdr:rowOff>
    </xdr:to>
    <xdr:pic>
      <xdr:nvPicPr>
        <xdr:cNvPr id="292" name="Рисунок 291" descr="Петля верхняя  HAG PF - 02D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33" t="15086" r="7273" b="10344"/>
        <a:stretch/>
      </xdr:blipFill>
      <xdr:spPr bwMode="auto">
        <a:xfrm>
          <a:off x="5610225" y="70494525"/>
          <a:ext cx="771525" cy="509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200025</xdr:colOff>
      <xdr:row>392</xdr:row>
      <xdr:rowOff>76200</xdr:rowOff>
    </xdr:from>
    <xdr:to>
      <xdr:col>0</xdr:col>
      <xdr:colOff>866775</xdr:colOff>
      <xdr:row>394</xdr:row>
      <xdr:rowOff>123522</xdr:rowOff>
    </xdr:to>
    <xdr:pic>
      <xdr:nvPicPr>
        <xdr:cNvPr id="29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200025" y="79809975"/>
          <a:ext cx="666750" cy="42832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200026</xdr:colOff>
      <xdr:row>395</xdr:row>
      <xdr:rowOff>47624</xdr:rowOff>
    </xdr:from>
    <xdr:to>
      <xdr:col>0</xdr:col>
      <xdr:colOff>943937</xdr:colOff>
      <xdr:row>397</xdr:row>
      <xdr:rowOff>133350</xdr:rowOff>
    </xdr:to>
    <xdr:pic>
      <xdr:nvPicPr>
        <xdr:cNvPr id="29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200026" y="80352899"/>
          <a:ext cx="743911" cy="46672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161926</xdr:colOff>
      <xdr:row>398</xdr:row>
      <xdr:rowOff>57150</xdr:rowOff>
    </xdr:from>
    <xdr:to>
      <xdr:col>0</xdr:col>
      <xdr:colOff>923926</xdr:colOff>
      <xdr:row>400</xdr:row>
      <xdr:rowOff>133350</xdr:rowOff>
    </xdr:to>
    <xdr:pic>
      <xdr:nvPicPr>
        <xdr:cNvPr id="295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161926" y="80933925"/>
          <a:ext cx="762000" cy="457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285750</xdr:colOff>
      <xdr:row>391</xdr:row>
      <xdr:rowOff>123825</xdr:rowOff>
    </xdr:from>
    <xdr:to>
      <xdr:col>7</xdr:col>
      <xdr:colOff>971550</xdr:colOff>
      <xdr:row>394</xdr:row>
      <xdr:rowOff>176348</xdr:rowOff>
    </xdr:to>
    <xdr:pic>
      <xdr:nvPicPr>
        <xdr:cNvPr id="298" name="Рисунок 297" descr="https://i.gyazo.com/6aa7e6cc91d0a69d964848ee55bc515d.png"/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>
          <a:extLst>
            <a:ext uri="{BEBA8EAE-BF5A-486C-A8C5-ECC9F3942E4B}">
              <a14:imgProps xmlns:a14="http://schemas.microsoft.com/office/drawing/2010/main">
                <a14:imgLayer r:embed="rId176">
                  <a14:imgEffect>
                    <a14:backgroundRemoval t="9794" b="93299" l="2857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0" y="79667100"/>
          <a:ext cx="685800" cy="633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361951</xdr:colOff>
      <xdr:row>360</xdr:row>
      <xdr:rowOff>76201</xdr:rowOff>
    </xdr:from>
    <xdr:ext cx="360680" cy="381000"/>
    <xdr:pic>
      <xdr:nvPicPr>
        <xdr:cNvPr id="227" name="Picture 2"/>
        <xdr:cNvPicPr>
          <a:picLocks noChangeAspect="1"/>
          <a:extLst>
            <a:ext uri="smNativeData">
              <pm:smNativeData xmlns:pm="smNativeData" xmlns="" val="SMDATA_13_RqHTWRMAAAAlAAAAEQAAAK0A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EAAAAjAAAABAAAAGQAAAAXAAAAFAAAAAAAAAAAAAAA/38AAP9/AAAAAAAACQAAAAQAAAAAAAAADAAAABAAAAAAAAAAAAAAAAAAAAAAAAAAHgAAAGgAAAAAAAAAAAAAAAAAAAAAAAAAAAAAABAnAAAQJwAAAAAAAAAAAAAAAAAAAAAAAAAAAAAAAAAAAAAAAAAAAAAUAAAAAAAAAMDA/wAAAAAAZAAAADIAAAAAAAAAZAAAAAAAAAB/f38ACgAAACEAAAAwAAAALAAAAA0AAAAAAAAAoADwAA0AAAAAAAAAewN2AuABAAC1IQAADQMAADkDAAABAAAA"/>
            </a:ext>
          </a:extLst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5715001" y="72123301"/>
          <a:ext cx="360680" cy="381000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oneCellAnchor>
  <xdr:oneCellAnchor>
    <xdr:from>
      <xdr:col>7</xdr:col>
      <xdr:colOff>332740</xdr:colOff>
      <xdr:row>363</xdr:row>
      <xdr:rowOff>28575</xdr:rowOff>
    </xdr:from>
    <xdr:ext cx="434925" cy="523875"/>
    <xdr:pic>
      <xdr:nvPicPr>
        <xdr:cNvPr id="228" name="Picture 3"/>
        <xdr:cNvPicPr>
          <a:picLocks noChangeAspect="1"/>
          <a:extLst>
            <a:ext uri="smNativeData">
              <pm:smNativeData xmlns:pm="smNativeData" xmlns="" val="SMDATA_13_RqHTWRMAAAAlAAAAEQAAAK0A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EAAAAjAAAABAAAAGQAAAAXAAAAFAAAAAAAAAAAAAAA/38AAP9/AAAAAAAACQAAAAQAAAAAAAAADAAAABAAAAAAAAAAAAAAAAAAAAAAAAAAHgAAAGgAAAAAAAAAAAAAAAAAAAAAAAAAAAAAABAnAAAQJwAAAAAAAAAAAAAAAAAAAAAAAAAAAAAAAAAAAAAAAAAAAAAUAAAAAAAAAMDA/wAAAAAAZAAAADIAAAAAAAAAZAAAAAAAAAB/f38ACgAAACEAAAAwAAAALAAAAA4AAAAAAAAAeAD3AA4AAAAAAAAAywOFAu4BAAALJgAAHQMAAMADAAABAAAA"/>
            </a:ext>
          </a:extLst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5685790" y="72656700"/>
          <a:ext cx="434925" cy="523875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oneCellAnchor>
  <xdr:oneCellAnchor>
    <xdr:from>
      <xdr:col>7</xdr:col>
      <xdr:colOff>302924</xdr:colOff>
      <xdr:row>366</xdr:row>
      <xdr:rowOff>109330</xdr:rowOff>
    </xdr:from>
    <xdr:ext cx="479614" cy="447675"/>
    <xdr:pic>
      <xdr:nvPicPr>
        <xdr:cNvPr id="230" name="Picture 4"/>
        <xdr:cNvPicPr>
          <a:picLocks noChangeAspect="1"/>
          <a:extLst>
            <a:ext uri="smNativeData">
              <pm:smNativeData xmlns:pm="smNativeData" xmlns="" val="SMDATA_13_RqHTWRMAAAAlAAAAEQAAAK0A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EAAAAjAAAABAAAAGQAAAAXAAAAFAAAAAAAAAAAAAAA/38AAP9/AAAAAAAACQAAAAQAAAAAAAAADAAAABAAAAAAAAAAAAAAAAAAAAAAAAAAHgAAAGgAAAAAAAAAAAAAAAAAAAAAAAAAAAAAABAnAAAQJwAAAAAAAAAAAAAAAAAAAAAAAAAAAAAAAAAAAAAAAAAAAAAUAAAAAAAAAMDA/wAAAAAAZAAAADIAAAAAAAAAZAAAAAAAAAB/f38ACgAAACEAAAAwAAAALAAAAA8AAAAAAAAAUAAGAQ8AAAAAAAAAOQPIAgwCAABhKgAAhQMAAEkDAAABAAAA"/>
            </a:ext>
          </a:extLst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5661772" y="74959265"/>
          <a:ext cx="479614" cy="447675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oneCellAnchor>
  <xdr:twoCellAnchor editAs="oneCell">
    <xdr:from>
      <xdr:col>7</xdr:col>
      <xdr:colOff>276225</xdr:colOff>
      <xdr:row>188</xdr:row>
      <xdr:rowOff>95250</xdr:rowOff>
    </xdr:from>
    <xdr:to>
      <xdr:col>7</xdr:col>
      <xdr:colOff>838200</xdr:colOff>
      <xdr:row>190</xdr:row>
      <xdr:rowOff>109901</xdr:rowOff>
    </xdr:to>
    <xdr:pic>
      <xdr:nvPicPr>
        <xdr:cNvPr id="201" name="Рисунок 200" descr="https://i.gyazo.com/00ee67d2c76b4d052742684e96c68219.png"/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38709600"/>
          <a:ext cx="561975" cy="3956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33131</xdr:colOff>
      <xdr:row>131</xdr:row>
      <xdr:rowOff>57979</xdr:rowOff>
    </xdr:from>
    <xdr:to>
      <xdr:col>8</xdr:col>
      <xdr:colOff>3117</xdr:colOff>
      <xdr:row>133</xdr:row>
      <xdr:rowOff>165653</xdr:rowOff>
    </xdr:to>
    <xdr:pic>
      <xdr:nvPicPr>
        <xdr:cNvPr id="204" name="Рисунок 203" descr="https://i.gyazo.com/e09018d4aa1c4d2084288523ecca2c3c.png"/>
        <xdr:cNvPicPr>
          <a:picLocks noChangeAspect="1" noChangeArrowheads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979" y="27357457"/>
          <a:ext cx="1129551" cy="488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66675</xdr:colOff>
      <xdr:row>292</xdr:row>
      <xdr:rowOff>123826</xdr:rowOff>
    </xdr:from>
    <xdr:ext cx="1068992" cy="742949"/>
    <xdr:pic>
      <xdr:nvPicPr>
        <xdr:cNvPr id="211" name="Рисунок 210" descr="http://mir-stekla.by/assets/images/1127.jpg"/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5523" y="58690152"/>
          <a:ext cx="1068992" cy="742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165653</xdr:colOff>
      <xdr:row>354</xdr:row>
      <xdr:rowOff>124241</xdr:rowOff>
    </xdr:from>
    <xdr:to>
      <xdr:col>0</xdr:col>
      <xdr:colOff>894522</xdr:colOff>
      <xdr:row>358</xdr:row>
      <xdr:rowOff>32691</xdr:rowOff>
    </xdr:to>
    <xdr:pic>
      <xdr:nvPicPr>
        <xdr:cNvPr id="223" name="Рисунок 222" descr="https://i.gyazo.com/cb412400c81e22f3a47eab2afcbd6e51.png"/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>
          <a:extLst>
            <a:ext uri="{BEBA8EAE-BF5A-486C-A8C5-ECC9F3942E4B}">
              <a14:imgProps xmlns:a14="http://schemas.microsoft.com/office/drawing/2010/main">
                <a14:imgLayer r:embed="rId18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653" y="72655045"/>
          <a:ext cx="728869" cy="6787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266702</xdr:colOff>
      <xdr:row>262</xdr:row>
      <xdr:rowOff>19051</xdr:rowOff>
    </xdr:from>
    <xdr:ext cx="485774" cy="526408"/>
    <xdr:pic>
      <xdr:nvPicPr>
        <xdr:cNvPr id="222" name="Рисунок 221" descr="Профиль для душевой кабины A-M-100 (аналог Metalglas, Италия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602" r="46462" b="8695"/>
        <a:stretch/>
      </xdr:blipFill>
      <xdr:spPr bwMode="auto">
        <a:xfrm>
          <a:off x="266702" y="65609029"/>
          <a:ext cx="485774" cy="5264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8284</xdr:colOff>
      <xdr:row>320</xdr:row>
      <xdr:rowOff>96250</xdr:rowOff>
    </xdr:from>
    <xdr:to>
      <xdr:col>0</xdr:col>
      <xdr:colOff>1006348</xdr:colOff>
      <xdr:row>323</xdr:row>
      <xdr:rowOff>173934</xdr:rowOff>
    </xdr:to>
    <xdr:pic>
      <xdr:nvPicPr>
        <xdr:cNvPr id="234" name="Рисунок 233" descr="http://www.kranik.ru/published/publicdata/KRANIKSHOP/attachments/SC/products_pictures/PROFIL_ZAZHIMNOJ_STEKLA_enl.jpg"/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78582" y="65532495"/>
          <a:ext cx="657467" cy="998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339586</xdr:colOff>
      <xdr:row>106</xdr:row>
      <xdr:rowOff>88260</xdr:rowOff>
    </xdr:from>
    <xdr:to>
      <xdr:col>7</xdr:col>
      <xdr:colOff>745434</xdr:colOff>
      <xdr:row>110</xdr:row>
      <xdr:rowOff>157370</xdr:rowOff>
    </xdr:to>
    <xdr:pic>
      <xdr:nvPicPr>
        <xdr:cNvPr id="200" name="Рисунок 199" descr="http://cdn.onlinewebfonts.com/svg/download_534451.png"/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8847" y="23229869"/>
          <a:ext cx="745435" cy="839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120832</xdr:colOff>
      <xdr:row>102</xdr:row>
      <xdr:rowOff>86523</xdr:rowOff>
    </xdr:from>
    <xdr:to>
      <xdr:col>0</xdr:col>
      <xdr:colOff>426158</xdr:colOff>
      <xdr:row>104</xdr:row>
      <xdr:rowOff>158857</xdr:rowOff>
    </xdr:to>
    <xdr:pic>
      <xdr:nvPicPr>
        <xdr:cNvPr id="236" name="Рисунок 235" descr="http://furnitura-gran.ru/d/gng-id-650sb.jpg"/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>
          <a:extLst>
            <a:ext uri="{BEBA8EAE-BF5A-486C-A8C5-ECC9F3942E4B}">
              <a14:imgProps xmlns:a14="http://schemas.microsoft.com/office/drawing/2010/main">
                <a14:imgLayer r:embed="rId188">
                  <a14:imgEffect>
                    <a14:backgroundRemoval t="6352" b="89956" l="4590" r="94141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8433175">
          <a:off x="42686" y="22527712"/>
          <a:ext cx="461617" cy="305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102651</xdr:colOff>
      <xdr:row>105</xdr:row>
      <xdr:rowOff>36490</xdr:rowOff>
    </xdr:from>
    <xdr:to>
      <xdr:col>0</xdr:col>
      <xdr:colOff>475560</xdr:colOff>
      <xdr:row>107</xdr:row>
      <xdr:rowOff>186909</xdr:rowOff>
    </xdr:to>
    <xdr:pic>
      <xdr:nvPicPr>
        <xdr:cNvPr id="237" name="Рисунок 236" descr="http://hag-spb.ru/static/img/0000/0002/4777/24777780.cimn14jp55.jpg?1"/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>
          <a:extLst>
            <a:ext uri="{BEBA8EAE-BF5A-486C-A8C5-ECC9F3942E4B}">
              <a14:imgProps xmlns:a14="http://schemas.microsoft.com/office/drawing/2010/main">
                <a14:imgLayer r:embed="rId190">
                  <a14:imgEffect>
                    <a14:backgroundRemoval t="6259" b="89708" l="7813" r="95117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7873797">
          <a:off x="23396" y="23058571"/>
          <a:ext cx="531419" cy="3729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595372</xdr:colOff>
      <xdr:row>105</xdr:row>
      <xdr:rowOff>69237</xdr:rowOff>
    </xdr:from>
    <xdr:to>
      <xdr:col>0</xdr:col>
      <xdr:colOff>946271</xdr:colOff>
      <xdr:row>107</xdr:row>
      <xdr:rowOff>194323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91">
          <a:extLst>
            <a:ext uri="{BEBA8EAE-BF5A-486C-A8C5-ECC9F3942E4B}">
              <a14:imgProps xmlns:a14="http://schemas.microsoft.com/office/drawing/2010/main">
                <a14:imgLayer r:embed="rId192">
                  <a14:imgEffect>
                    <a14:backgroundRemoval t="8592" b="95211" l="3711" r="96387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rot="18051542">
          <a:off x="517779" y="23089656"/>
          <a:ext cx="506086" cy="350899"/>
        </a:xfrm>
        <a:prstGeom prst="rect">
          <a:avLst/>
        </a:prstGeom>
      </xdr:spPr>
    </xdr:pic>
    <xdr:clientData/>
  </xdr:twoCellAnchor>
  <xdr:twoCellAnchor editAs="oneCell">
    <xdr:from>
      <xdr:col>0</xdr:col>
      <xdr:colOff>591750</xdr:colOff>
      <xdr:row>102</xdr:row>
      <xdr:rowOff>101741</xdr:rowOff>
    </xdr:from>
    <xdr:to>
      <xdr:col>0</xdr:col>
      <xdr:colOff>937619</xdr:colOff>
      <xdr:row>104</xdr:row>
      <xdr:rowOff>179602</xdr:rowOff>
    </xdr:to>
    <xdr:pic>
      <xdr:nvPicPr>
        <xdr:cNvPr id="238" name="Рисунок 237" descr="http://www.steklofurnitura.by/ID-750SB%20BN-SS.jpg"/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>
          <a:extLst>
            <a:ext uri="{BEBA8EAE-BF5A-486C-A8C5-ECC9F3942E4B}">
              <a14:imgProps xmlns:a14="http://schemas.microsoft.com/office/drawing/2010/main">
                <a14:imgLayer r:embed="rId194">
                  <a14:imgEffect>
                    <a14:backgroundRemoval t="6061" b="89987" l="6934" r="94727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7651164">
          <a:off x="531113" y="22525421"/>
          <a:ext cx="467144" cy="3458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621194</xdr:colOff>
      <xdr:row>47</xdr:row>
      <xdr:rowOff>82826</xdr:rowOff>
    </xdr:from>
    <xdr:to>
      <xdr:col>9</xdr:col>
      <xdr:colOff>803412</xdr:colOff>
      <xdr:row>48</xdr:row>
      <xdr:rowOff>8345</xdr:rowOff>
    </xdr:to>
    <xdr:pic>
      <xdr:nvPicPr>
        <xdr:cNvPr id="240" name="Рисунок 239" descr="https://static.wixstatic.com/media/4f3f05_f4a14f822b2047f9a011dd9652dd3306~mv2.gif"/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6151" y="11653630"/>
          <a:ext cx="182218" cy="182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632790</xdr:colOff>
      <xdr:row>49</xdr:row>
      <xdr:rowOff>36443</xdr:rowOff>
    </xdr:from>
    <xdr:to>
      <xdr:col>9</xdr:col>
      <xdr:colOff>815008</xdr:colOff>
      <xdr:row>50</xdr:row>
      <xdr:rowOff>28223</xdr:rowOff>
    </xdr:to>
    <xdr:pic>
      <xdr:nvPicPr>
        <xdr:cNvPr id="249" name="Рисунок 248" descr="https://static.wixstatic.com/media/4f3f05_f4a14f822b2047f9a011dd9652dd3306~mv2.gif"/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87747" y="12054508"/>
          <a:ext cx="182218" cy="182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245810</xdr:colOff>
      <xdr:row>100</xdr:row>
      <xdr:rowOff>191570</xdr:rowOff>
    </xdr:from>
    <xdr:to>
      <xdr:col>3</xdr:col>
      <xdr:colOff>500871</xdr:colOff>
      <xdr:row>102</xdr:row>
      <xdr:rowOff>20516</xdr:rowOff>
    </xdr:to>
    <xdr:pic>
      <xdr:nvPicPr>
        <xdr:cNvPr id="255" name="Рисунок 254" descr="http://cdn.onlinewebfonts.com/svg/download_534451.png"/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3557877">
          <a:off x="2951933" y="22142773"/>
          <a:ext cx="226511" cy="2550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240195</xdr:colOff>
      <xdr:row>108</xdr:row>
      <xdr:rowOff>33131</xdr:rowOff>
    </xdr:from>
    <xdr:to>
      <xdr:col>0</xdr:col>
      <xdr:colOff>745434</xdr:colOff>
      <xdr:row>110</xdr:row>
      <xdr:rowOff>162862</xdr:rowOff>
    </xdr:to>
    <xdr:pic>
      <xdr:nvPicPr>
        <xdr:cNvPr id="256" name="圖片 17" descr="http://www.dnw.com.tw/upload/Product/F_201705161824623dCpA3.JPG"/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195" y="23564022"/>
          <a:ext cx="505239" cy="5107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223632</xdr:colOff>
      <xdr:row>131</xdr:row>
      <xdr:rowOff>33133</xdr:rowOff>
    </xdr:from>
    <xdr:to>
      <xdr:col>0</xdr:col>
      <xdr:colOff>786849</xdr:colOff>
      <xdr:row>133</xdr:row>
      <xdr:rowOff>177685</xdr:rowOff>
    </xdr:to>
    <xdr:pic>
      <xdr:nvPicPr>
        <xdr:cNvPr id="262" name="Рисунок 261" descr="Ð¡Ð¸ÑÑÐµÐ¼Ð° Ð´Ð»Ñ Ð¼ÐµÐ¶ÐºÐ¾Ð¼Ð½Ð°ÑÐ½Ð¾Ð¹ ÑÐ°Ð·Ð´Ð²Ð¸Ð¶Ð½Ð¾Ð¹ Ð´Ð²ÐµÑÐ¸ ÐÐ°Ð»ÐµÐ½ÑÐ¸Ñ (ÐºÐ¾Ð¼Ð¿Ð»ÐµÐºÑ Ð°ÐºÑÐµÑÑÑÐ°ÑÐ¾Ð² Ð½Ð° 1 ÑÑÐ²Ð¾ÑÐºÑ)"/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632" y="29071959"/>
          <a:ext cx="563217" cy="525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844826</xdr:colOff>
      <xdr:row>131</xdr:row>
      <xdr:rowOff>57978</xdr:rowOff>
    </xdr:from>
    <xdr:to>
      <xdr:col>0</xdr:col>
      <xdr:colOff>1027044</xdr:colOff>
      <xdr:row>132</xdr:row>
      <xdr:rowOff>49758</xdr:rowOff>
    </xdr:to>
    <xdr:pic>
      <xdr:nvPicPr>
        <xdr:cNvPr id="263" name="Рисунок 262" descr="https://static.wixstatic.com/media/4f3f05_f4a14f822b2047f9a011dd9652dd3306~mv2.gif"/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26" y="29096804"/>
          <a:ext cx="182218" cy="182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872987</xdr:colOff>
      <xdr:row>144</xdr:row>
      <xdr:rowOff>61290</xdr:rowOff>
    </xdr:from>
    <xdr:to>
      <xdr:col>0</xdr:col>
      <xdr:colOff>1055205</xdr:colOff>
      <xdr:row>145</xdr:row>
      <xdr:rowOff>53070</xdr:rowOff>
    </xdr:to>
    <xdr:pic>
      <xdr:nvPicPr>
        <xdr:cNvPr id="264" name="Рисунок 263" descr="https://static.wixstatic.com/media/4f3f05_f4a14f822b2047f9a011dd9652dd3306~mv2.gif"/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2987" y="31609747"/>
          <a:ext cx="182218" cy="182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33129</xdr:colOff>
      <xdr:row>292</xdr:row>
      <xdr:rowOff>182217</xdr:rowOff>
    </xdr:from>
    <xdr:to>
      <xdr:col>0</xdr:col>
      <xdr:colOff>980860</xdr:colOff>
      <xdr:row>296</xdr:row>
      <xdr:rowOff>124240</xdr:rowOff>
    </xdr:to>
    <xdr:pic>
      <xdr:nvPicPr>
        <xdr:cNvPr id="266" name="Рисунок 265" descr="Ð¤ÑÑÐ½Ð¸ÑÑÑÐ° Ð´Ð»Ñ Ð´ÑÑÐµÐ²ÑÑ ÐºÐ°Ð±Ð¸Ð½ MT-750-2.2 cp ÐÑÐ¾ÑÐ¸Ð»Ñ ÐºÑÐµÐ¿Ð»ÐµÐ½Ð¸Ñ ÑÑÐµÐºÐ»Ð° Ð´ÑÑÐµÐ²Ð¾Ð¹ Ðº ÑÑÐµÐ½Ðµ 2.2Ð¼"/>
        <xdr:cNvPicPr>
          <a:picLocks noChangeAspect="1" noChangeArrowheads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29" y="61481804"/>
          <a:ext cx="947731" cy="7040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902804</xdr:colOff>
      <xdr:row>292</xdr:row>
      <xdr:rowOff>57979</xdr:rowOff>
    </xdr:from>
    <xdr:to>
      <xdr:col>1</xdr:col>
      <xdr:colOff>0</xdr:colOff>
      <xdr:row>293</xdr:row>
      <xdr:rowOff>49759</xdr:rowOff>
    </xdr:to>
    <xdr:pic>
      <xdr:nvPicPr>
        <xdr:cNvPr id="267" name="Рисунок 266" descr="https://static.wixstatic.com/media/4f3f05_f4a14f822b2047f9a011dd9652dd3306~mv2.gif"/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804" y="61357566"/>
          <a:ext cx="182218" cy="182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107675</xdr:colOff>
      <xdr:row>265</xdr:row>
      <xdr:rowOff>41413</xdr:rowOff>
    </xdr:from>
    <xdr:to>
      <xdr:col>7</xdr:col>
      <xdr:colOff>899309</xdr:colOff>
      <xdr:row>267</xdr:row>
      <xdr:rowOff>248479</xdr:rowOff>
    </xdr:to>
    <xdr:pic>
      <xdr:nvPicPr>
        <xdr:cNvPr id="289" name="Рисунок 288" descr="Ð¤ÑÑÐ½Ð¸ÑÑÑÐ° Ð´Ð»Ñ Ð´ÑÑÐµÐ²ÑÑ ÐºÐ°Ð±Ð¸Ð½ MT-750-2.2 cp ÐÑÐ¾ÑÐ¸Ð»Ñ ÐºÑÐµÐ¿Ð»ÐµÐ½Ð¸Ñ ÑÑÐµÐºÐ»Ð° Ð´ÑÑÐµÐ²Ð¾Ð¹ Ðº ÑÑÐµÐ½Ðµ 2.2Ð¼"/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66523" y="55592870"/>
          <a:ext cx="791634" cy="5880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960784</xdr:colOff>
      <xdr:row>265</xdr:row>
      <xdr:rowOff>33130</xdr:rowOff>
    </xdr:from>
    <xdr:to>
      <xdr:col>7</xdr:col>
      <xdr:colOff>1143002</xdr:colOff>
      <xdr:row>266</xdr:row>
      <xdr:rowOff>24910</xdr:rowOff>
    </xdr:to>
    <xdr:pic>
      <xdr:nvPicPr>
        <xdr:cNvPr id="290" name="Рисунок 289" descr="https://static.wixstatic.com/media/4f3f05_f4a14f822b2047f9a011dd9652dd3306~mv2.gif"/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9632" y="55584587"/>
          <a:ext cx="182218" cy="182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190501</xdr:colOff>
      <xdr:row>297</xdr:row>
      <xdr:rowOff>16564</xdr:rowOff>
    </xdr:from>
    <xdr:to>
      <xdr:col>0</xdr:col>
      <xdr:colOff>894522</xdr:colOff>
      <xdr:row>299</xdr:row>
      <xdr:rowOff>141269</xdr:rowOff>
    </xdr:to>
    <xdr:pic>
      <xdr:nvPicPr>
        <xdr:cNvPr id="299" name="Рисунок 298" descr="ÐÑÐµÐ¿Ð»ÐµÐ½Ð¸Ðµ ÑÑÐµÐºÐ° Ðº ÑÑÐµÐºÐ»Ñ | FGD-187 SUS304/PSS | Ð¿Ð¾Ð»Ð¸ÑÐ¾Ð²Ð°Ð½Ð½ÑÐ¹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811" t="26583" r="20504" b="24118"/>
        <a:stretch/>
      </xdr:blipFill>
      <xdr:spPr bwMode="auto">
        <a:xfrm>
          <a:off x="190501" y="62467434"/>
          <a:ext cx="704021" cy="5057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298173</xdr:colOff>
      <xdr:row>300</xdr:row>
      <xdr:rowOff>57979</xdr:rowOff>
    </xdr:from>
    <xdr:to>
      <xdr:col>0</xdr:col>
      <xdr:colOff>878814</xdr:colOff>
      <xdr:row>302</xdr:row>
      <xdr:rowOff>182219</xdr:rowOff>
    </xdr:to>
    <xdr:pic>
      <xdr:nvPicPr>
        <xdr:cNvPr id="300" name="Рисунок 299" descr="Ð¡Ð¾ÐµÐ´Ð¸Ð½Ð¸ÑÐµÐ»Ñ ÑÑÐµÐºÐ°, 90Â°| FGD-188 SUS304/SSS | Ð¼Ð°ÑÐ¾Ð²ÑÐ¹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61" t="19802" r="20018" b="23207"/>
        <a:stretch/>
      </xdr:blipFill>
      <xdr:spPr bwMode="auto">
        <a:xfrm>
          <a:off x="298173" y="63088631"/>
          <a:ext cx="580641" cy="505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886239</xdr:colOff>
      <xdr:row>300</xdr:row>
      <xdr:rowOff>33131</xdr:rowOff>
    </xdr:from>
    <xdr:to>
      <xdr:col>0</xdr:col>
      <xdr:colOff>1068457</xdr:colOff>
      <xdr:row>301</xdr:row>
      <xdr:rowOff>24911</xdr:rowOff>
    </xdr:to>
    <xdr:pic>
      <xdr:nvPicPr>
        <xdr:cNvPr id="301" name="Рисунок 300" descr="https://static.wixstatic.com/media/4f3f05_f4a14f822b2047f9a011dd9652dd3306~mv2.gif"/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6239" y="63063783"/>
          <a:ext cx="182218" cy="182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889551</xdr:colOff>
      <xdr:row>297</xdr:row>
      <xdr:rowOff>69574</xdr:rowOff>
    </xdr:from>
    <xdr:to>
      <xdr:col>0</xdr:col>
      <xdr:colOff>1071769</xdr:colOff>
      <xdr:row>298</xdr:row>
      <xdr:rowOff>61354</xdr:rowOff>
    </xdr:to>
    <xdr:pic>
      <xdr:nvPicPr>
        <xdr:cNvPr id="302" name="Рисунок 301" descr="https://static.wixstatic.com/media/4f3f05_f4a14f822b2047f9a011dd9652dd3306~mv2.gif"/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551" y="62520444"/>
          <a:ext cx="182218" cy="182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240196</xdr:colOff>
      <xdr:row>116</xdr:row>
      <xdr:rowOff>157372</xdr:rowOff>
    </xdr:from>
    <xdr:to>
      <xdr:col>17</xdr:col>
      <xdr:colOff>1714501</xdr:colOff>
      <xdr:row>122</xdr:row>
      <xdr:rowOff>43544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59109" y="25957698"/>
          <a:ext cx="4356653" cy="12693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hag-spb.ru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1:Y401"/>
  <sheetViews>
    <sheetView showGridLines="0" tabSelected="1" zoomScale="115" zoomScaleNormal="115" zoomScaleSheetLayoutView="100" workbookViewId="0">
      <selection activeCell="M9" activeCellId="1" sqref="F1:F1048576 M1:M1048576"/>
    </sheetView>
  </sheetViews>
  <sheetFormatPr defaultRowHeight="15" x14ac:dyDescent="0.25"/>
  <cols>
    <col min="1" max="1" width="16.28515625" customWidth="1"/>
    <col min="2" max="2" width="12.85546875" customWidth="1"/>
    <col min="3" max="3" width="11.140625" customWidth="1"/>
    <col min="4" max="4" width="10.5703125" customWidth="1"/>
    <col min="5" max="5" width="11.28515625" customWidth="1"/>
    <col min="6" max="6" width="13" hidden="1" customWidth="1"/>
    <col min="7" max="7" width="5.140625" customWidth="1"/>
    <col min="8" max="8" width="17.42578125" customWidth="1"/>
    <col min="9" max="10" width="12.5703125" customWidth="1"/>
    <col min="11" max="12" width="12" bestFit="1" customWidth="1"/>
    <col min="13" max="13" width="10.85546875" hidden="1" customWidth="1"/>
    <col min="14" max="14" width="8.42578125" style="40" customWidth="1"/>
    <col min="15" max="15" width="12.140625" style="40" customWidth="1"/>
    <col min="16" max="16" width="11.85546875" style="40" customWidth="1"/>
    <col min="17" max="17" width="10.85546875" style="40" customWidth="1"/>
    <col min="18" max="18" width="42.85546875" style="40" customWidth="1"/>
    <col min="19" max="19" width="8.42578125" style="40" customWidth="1"/>
    <col min="20" max="25" width="9.140625" style="40"/>
  </cols>
  <sheetData>
    <row r="1" spans="1:13" ht="18.75" x14ac:dyDescent="0.3">
      <c r="A1" s="26" t="s">
        <v>291</v>
      </c>
      <c r="L1" s="315" t="s">
        <v>297</v>
      </c>
      <c r="M1" s="315"/>
    </row>
    <row r="2" spans="1:13" ht="18.75" x14ac:dyDescent="0.3">
      <c r="A2" s="26" t="s">
        <v>195</v>
      </c>
      <c r="L2" s="315"/>
      <c r="M2" s="315"/>
    </row>
    <row r="3" spans="1:13" x14ac:dyDescent="0.25">
      <c r="A3" s="273" t="s">
        <v>192</v>
      </c>
      <c r="B3" s="273"/>
      <c r="C3" s="273"/>
      <c r="D3" s="273"/>
      <c r="E3" s="273"/>
      <c r="L3" s="315"/>
      <c r="M3" s="315"/>
    </row>
    <row r="4" spans="1:13" x14ac:dyDescent="0.25">
      <c r="A4" s="273" t="s">
        <v>193</v>
      </c>
      <c r="B4" s="273"/>
      <c r="C4" s="273"/>
      <c r="D4" s="273"/>
      <c r="E4" s="273"/>
      <c r="L4" s="315"/>
      <c r="M4" s="315"/>
    </row>
    <row r="5" spans="1:13" x14ac:dyDescent="0.25">
      <c r="A5" s="273" t="s">
        <v>95</v>
      </c>
      <c r="B5" s="273"/>
      <c r="C5" s="273"/>
      <c r="D5" s="273"/>
      <c r="E5" s="273"/>
      <c r="H5" s="27" t="s">
        <v>191</v>
      </c>
      <c r="L5" s="315"/>
      <c r="M5" s="315"/>
    </row>
    <row r="6" spans="1:13" x14ac:dyDescent="0.25">
      <c r="A6" s="273" t="s">
        <v>147</v>
      </c>
      <c r="B6" s="273"/>
      <c r="C6" s="273"/>
      <c r="D6" s="273"/>
      <c r="E6" s="273"/>
      <c r="H6" s="27"/>
      <c r="L6" s="315"/>
      <c r="M6" s="315"/>
    </row>
    <row r="7" spans="1:13" x14ac:dyDescent="0.25">
      <c r="A7" s="273" t="s">
        <v>152</v>
      </c>
      <c r="B7" s="273"/>
      <c r="C7" s="273"/>
      <c r="D7" s="273"/>
      <c r="E7" s="273"/>
      <c r="H7" s="27" t="s">
        <v>187</v>
      </c>
      <c r="L7" s="315"/>
      <c r="M7" s="315"/>
    </row>
    <row r="8" spans="1:13" x14ac:dyDescent="0.25">
      <c r="A8" s="273" t="s">
        <v>161</v>
      </c>
      <c r="B8" s="273"/>
      <c r="C8" s="273"/>
      <c r="D8" s="273"/>
      <c r="E8" s="273"/>
      <c r="H8" s="27" t="s">
        <v>188</v>
      </c>
      <c r="L8" s="315"/>
      <c r="M8" s="315"/>
    </row>
    <row r="9" spans="1:13" x14ac:dyDescent="0.25">
      <c r="A9" s="273" t="s">
        <v>194</v>
      </c>
      <c r="B9" s="273"/>
      <c r="C9" s="273"/>
      <c r="D9" s="273"/>
      <c r="E9" s="273"/>
      <c r="H9" s="27" t="s">
        <v>189</v>
      </c>
    </row>
    <row r="10" spans="1:13" x14ac:dyDescent="0.25">
      <c r="A10" s="273" t="s">
        <v>186</v>
      </c>
      <c r="B10" s="273"/>
      <c r="C10" s="273"/>
      <c r="D10" s="273"/>
      <c r="E10" s="273"/>
      <c r="H10" s="27" t="s">
        <v>190</v>
      </c>
    </row>
    <row r="11" spans="1:13" ht="68.25" customHeight="1" x14ac:dyDescent="0.25">
      <c r="A11" s="285" t="s">
        <v>49</v>
      </c>
      <c r="B11" s="285"/>
      <c r="C11" s="285"/>
      <c r="D11" s="285"/>
      <c r="E11" s="285"/>
      <c r="F11" s="285"/>
      <c r="G11" s="285"/>
      <c r="H11" s="285"/>
      <c r="I11" s="285"/>
      <c r="J11" s="285"/>
      <c r="K11" s="285"/>
      <c r="L11" s="285"/>
      <c r="M11" s="285"/>
    </row>
    <row r="12" spans="1:13" ht="8.25" customHeight="1" x14ac:dyDescent="0.25"/>
    <row r="13" spans="1:13" x14ac:dyDescent="0.25">
      <c r="A13" s="1" t="s">
        <v>60</v>
      </c>
      <c r="H13" s="1" t="s">
        <v>61</v>
      </c>
    </row>
    <row r="14" spans="1:13" ht="15.75" thickBot="1" x14ac:dyDescent="0.3">
      <c r="A14" s="13" t="s">
        <v>4</v>
      </c>
      <c r="B14" s="13" t="s">
        <v>5</v>
      </c>
      <c r="C14" s="13" t="s">
        <v>6</v>
      </c>
      <c r="D14" s="13" t="s">
        <v>7</v>
      </c>
      <c r="E14" s="13" t="s">
        <v>8</v>
      </c>
      <c r="F14" s="13" t="s">
        <v>9</v>
      </c>
      <c r="H14" s="13" t="s">
        <v>4</v>
      </c>
      <c r="I14" s="13" t="s">
        <v>5</v>
      </c>
      <c r="J14" s="13" t="s">
        <v>6</v>
      </c>
      <c r="K14" s="13" t="s">
        <v>7</v>
      </c>
      <c r="L14" s="13" t="s">
        <v>8</v>
      </c>
      <c r="M14" s="13" t="s">
        <v>9</v>
      </c>
    </row>
    <row r="15" spans="1:13" ht="20.100000000000001" customHeight="1" x14ac:dyDescent="0.25">
      <c r="A15" s="189"/>
      <c r="B15" s="230" t="s">
        <v>52</v>
      </c>
      <c r="C15" s="82" t="s">
        <v>1</v>
      </c>
      <c r="D15" s="55">
        <v>10337.4144</v>
      </c>
      <c r="E15" s="55">
        <v>8614.5120000000006</v>
      </c>
      <c r="F15" s="55">
        <v>7178.76</v>
      </c>
      <c r="H15" s="189"/>
      <c r="I15" s="230" t="s">
        <v>52</v>
      </c>
      <c r="J15" s="82" t="s">
        <v>1</v>
      </c>
      <c r="K15" s="55"/>
      <c r="L15" s="55"/>
      <c r="M15" s="77"/>
    </row>
    <row r="16" spans="1:13" ht="20.100000000000001" customHeight="1" x14ac:dyDescent="0.25">
      <c r="A16" s="190"/>
      <c r="B16" s="231"/>
      <c r="C16" s="83" t="s">
        <v>2</v>
      </c>
      <c r="D16" s="54">
        <v>10337.4144</v>
      </c>
      <c r="E16" s="54">
        <v>8614.5120000000006</v>
      </c>
      <c r="F16" s="54">
        <v>7178.76</v>
      </c>
      <c r="H16" s="190"/>
      <c r="I16" s="231"/>
      <c r="J16" s="83" t="s">
        <v>2</v>
      </c>
      <c r="K16" s="54">
        <v>9222.5951999999997</v>
      </c>
      <c r="L16" s="54">
        <v>7685.4960000000001</v>
      </c>
      <c r="M16" s="78">
        <v>6404.58</v>
      </c>
    </row>
    <row r="17" spans="1:13" ht="20.100000000000001" customHeight="1" thickBot="1" x14ac:dyDescent="0.3">
      <c r="A17" s="233"/>
      <c r="B17" s="232"/>
      <c r="C17" s="84" t="s">
        <v>3</v>
      </c>
      <c r="D17" s="76">
        <v>13175.135999999999</v>
      </c>
      <c r="E17" s="76">
        <v>10979.28</v>
      </c>
      <c r="F17" s="76">
        <v>9149.4</v>
      </c>
      <c r="H17" s="233"/>
      <c r="I17" s="232"/>
      <c r="J17" s="84" t="s">
        <v>31</v>
      </c>
      <c r="K17" s="76">
        <v>11350.886399999999</v>
      </c>
      <c r="L17" s="76">
        <v>9459.0720000000001</v>
      </c>
      <c r="M17" s="79">
        <v>7882.56</v>
      </c>
    </row>
    <row r="18" spans="1:13" ht="20.100000000000001" customHeight="1" x14ac:dyDescent="0.25">
      <c r="A18" s="189"/>
      <c r="B18" s="230" t="s">
        <v>50</v>
      </c>
      <c r="C18" s="82" t="s">
        <v>1</v>
      </c>
      <c r="D18" s="55">
        <v>9222.5951999999997</v>
      </c>
      <c r="E18" s="55">
        <v>7685.4960000000001</v>
      </c>
      <c r="F18" s="55">
        <v>6404.58</v>
      </c>
      <c r="H18" s="189"/>
      <c r="I18" s="230" t="s">
        <v>50</v>
      </c>
      <c r="J18" s="82" t="s">
        <v>1</v>
      </c>
      <c r="K18" s="55"/>
      <c r="L18" s="55"/>
      <c r="M18" s="77"/>
    </row>
    <row r="19" spans="1:13" ht="20.100000000000001" customHeight="1" x14ac:dyDescent="0.25">
      <c r="A19" s="190"/>
      <c r="B19" s="231"/>
      <c r="C19" s="83" t="s">
        <v>2</v>
      </c>
      <c r="D19" s="54">
        <v>9222.5951999999997</v>
      </c>
      <c r="E19" s="54">
        <v>7685.4960000000001</v>
      </c>
      <c r="F19" s="54">
        <v>6404.58</v>
      </c>
      <c r="H19" s="190"/>
      <c r="I19" s="231"/>
      <c r="J19" s="83" t="s">
        <v>2</v>
      </c>
      <c r="K19" s="54">
        <v>8006.4287999999997</v>
      </c>
      <c r="L19" s="54">
        <v>6672.0240000000003</v>
      </c>
      <c r="M19" s="78">
        <v>5560.02</v>
      </c>
    </row>
    <row r="20" spans="1:13" ht="19.5" customHeight="1" thickBot="1" x14ac:dyDescent="0.3">
      <c r="A20" s="233"/>
      <c r="B20" s="232"/>
      <c r="C20" s="84" t="s">
        <v>3</v>
      </c>
      <c r="D20" s="76">
        <v>10033.372799999999</v>
      </c>
      <c r="E20" s="76">
        <v>8361.1439999999984</v>
      </c>
      <c r="F20" s="76">
        <v>6967.62</v>
      </c>
      <c r="H20" s="233"/>
      <c r="I20" s="232"/>
      <c r="J20" s="84" t="s">
        <v>31</v>
      </c>
      <c r="K20" s="76">
        <v>8817.2063999999991</v>
      </c>
      <c r="L20" s="76">
        <v>7347.6720000000005</v>
      </c>
      <c r="M20" s="79">
        <v>6123.06</v>
      </c>
    </row>
    <row r="21" spans="1:13" ht="20.100000000000001" customHeight="1" x14ac:dyDescent="0.25">
      <c r="A21" s="242"/>
      <c r="B21" s="245" t="s">
        <v>51</v>
      </c>
      <c r="C21" s="82" t="s">
        <v>1</v>
      </c>
      <c r="D21" s="55">
        <v>9121.2479999999996</v>
      </c>
      <c r="E21" s="55">
        <v>7601.04</v>
      </c>
      <c r="F21" s="55">
        <v>6334.2</v>
      </c>
      <c r="H21" s="242"/>
      <c r="I21" s="245" t="s">
        <v>51</v>
      </c>
      <c r="J21" s="82" t="s">
        <v>1</v>
      </c>
      <c r="K21" s="55"/>
      <c r="L21" s="55"/>
      <c r="M21" s="77"/>
    </row>
    <row r="22" spans="1:13" ht="20.100000000000001" customHeight="1" x14ac:dyDescent="0.25">
      <c r="A22" s="243"/>
      <c r="B22" s="246"/>
      <c r="C22" s="83" t="s">
        <v>2</v>
      </c>
      <c r="D22" s="54">
        <v>9121.2479999999996</v>
      </c>
      <c r="E22" s="54">
        <v>7601.04</v>
      </c>
      <c r="F22" s="54">
        <v>6334.2</v>
      </c>
      <c r="H22" s="243"/>
      <c r="I22" s="246"/>
      <c r="J22" s="83" t="s">
        <v>2</v>
      </c>
      <c r="K22" s="54">
        <v>8006.4287999999997</v>
      </c>
      <c r="L22" s="54">
        <v>6672.0240000000003</v>
      </c>
      <c r="M22" s="78">
        <v>5560.02</v>
      </c>
    </row>
    <row r="23" spans="1:13" ht="20.100000000000001" customHeight="1" thickBot="1" x14ac:dyDescent="0.3">
      <c r="A23" s="244"/>
      <c r="B23" s="247"/>
      <c r="C23" s="84" t="s">
        <v>3</v>
      </c>
      <c r="D23" s="76">
        <v>9932.025599999999</v>
      </c>
      <c r="E23" s="76">
        <v>8276.6880000000001</v>
      </c>
      <c r="F23" s="76">
        <v>6897.24</v>
      </c>
      <c r="H23" s="244"/>
      <c r="I23" s="247"/>
      <c r="J23" s="84" t="s">
        <v>31</v>
      </c>
      <c r="K23" s="76">
        <v>8817.2063999999991</v>
      </c>
      <c r="L23" s="76">
        <v>7347.6720000000005</v>
      </c>
      <c r="M23" s="79">
        <v>6123.06</v>
      </c>
    </row>
    <row r="24" spans="1:13" ht="20.100000000000001" customHeight="1" x14ac:dyDescent="0.25">
      <c r="A24" s="242"/>
      <c r="B24" s="230" t="s">
        <v>53</v>
      </c>
      <c r="C24" s="82" t="s">
        <v>1</v>
      </c>
      <c r="D24" s="55">
        <v>9222.5951999999997</v>
      </c>
      <c r="E24" s="55">
        <v>7685.4960000000001</v>
      </c>
      <c r="F24" s="55">
        <v>6404.58</v>
      </c>
      <c r="H24" s="242"/>
      <c r="I24" s="230" t="s">
        <v>53</v>
      </c>
      <c r="J24" s="82" t="s">
        <v>1</v>
      </c>
      <c r="K24" s="55"/>
      <c r="L24" s="55"/>
      <c r="M24" s="77"/>
    </row>
    <row r="25" spans="1:13" ht="20.100000000000001" customHeight="1" x14ac:dyDescent="0.25">
      <c r="A25" s="243"/>
      <c r="B25" s="231"/>
      <c r="C25" s="83" t="s">
        <v>2</v>
      </c>
      <c r="D25" s="54">
        <v>9222.5951999999997</v>
      </c>
      <c r="E25" s="54">
        <v>7685.4960000000001</v>
      </c>
      <c r="F25" s="54">
        <v>6404.58</v>
      </c>
      <c r="H25" s="243"/>
      <c r="I25" s="231"/>
      <c r="J25" s="83" t="s">
        <v>2</v>
      </c>
      <c r="K25" s="54">
        <v>8006.4287999999997</v>
      </c>
      <c r="L25" s="54">
        <v>6672.0240000000003</v>
      </c>
      <c r="M25" s="78">
        <v>5560.02</v>
      </c>
    </row>
    <row r="26" spans="1:13" ht="20.100000000000001" customHeight="1" thickBot="1" x14ac:dyDescent="0.3">
      <c r="A26" s="244"/>
      <c r="B26" s="232"/>
      <c r="C26" s="84" t="s">
        <v>3</v>
      </c>
      <c r="D26" s="76">
        <v>10033.372799999999</v>
      </c>
      <c r="E26" s="76">
        <v>8361.1439999999984</v>
      </c>
      <c r="F26" s="76">
        <v>6967.62</v>
      </c>
      <c r="H26" s="244"/>
      <c r="I26" s="232"/>
      <c r="J26" s="84" t="s">
        <v>31</v>
      </c>
      <c r="K26" s="76">
        <v>8817.2063999999991</v>
      </c>
      <c r="L26" s="76">
        <v>7347.6720000000005</v>
      </c>
      <c r="M26" s="79">
        <v>6123.06</v>
      </c>
    </row>
    <row r="27" spans="1:13" ht="20.100000000000001" customHeight="1" x14ac:dyDescent="0.25">
      <c r="A27" s="243"/>
      <c r="B27" s="245" t="s">
        <v>54</v>
      </c>
      <c r="C27" s="14" t="s">
        <v>1</v>
      </c>
      <c r="D27" s="55">
        <v>9121.2479999999996</v>
      </c>
      <c r="E27" s="55">
        <v>7601.04</v>
      </c>
      <c r="F27" s="55">
        <v>6334.2</v>
      </c>
      <c r="H27" s="243"/>
      <c r="I27" s="245" t="s">
        <v>54</v>
      </c>
      <c r="J27" s="82" t="s">
        <v>1</v>
      </c>
      <c r="K27" s="55"/>
      <c r="L27" s="55"/>
      <c r="M27" s="77"/>
    </row>
    <row r="28" spans="1:13" ht="20.100000000000001" customHeight="1" x14ac:dyDescent="0.25">
      <c r="A28" s="243"/>
      <c r="B28" s="246"/>
      <c r="C28" s="83" t="s">
        <v>2</v>
      </c>
      <c r="D28" s="54">
        <v>9121.2479999999996</v>
      </c>
      <c r="E28" s="54">
        <v>7601.04</v>
      </c>
      <c r="F28" s="54">
        <v>6334.2</v>
      </c>
      <c r="H28" s="243"/>
      <c r="I28" s="246"/>
      <c r="J28" s="83" t="s">
        <v>2</v>
      </c>
      <c r="K28" s="54">
        <v>7905.0816000000004</v>
      </c>
      <c r="L28" s="54">
        <v>6587.5679999999993</v>
      </c>
      <c r="M28" s="78">
        <v>5489.64</v>
      </c>
    </row>
    <row r="29" spans="1:13" ht="20.100000000000001" customHeight="1" thickBot="1" x14ac:dyDescent="0.3">
      <c r="A29" s="244"/>
      <c r="B29" s="247"/>
      <c r="C29" s="84" t="s">
        <v>3</v>
      </c>
      <c r="D29" s="76">
        <v>10033.372799999999</v>
      </c>
      <c r="E29" s="76">
        <v>8361.1439999999984</v>
      </c>
      <c r="F29" s="76">
        <v>6967.62</v>
      </c>
      <c r="H29" s="244"/>
      <c r="I29" s="247"/>
      <c r="J29" s="84" t="s">
        <v>31</v>
      </c>
      <c r="K29" s="76">
        <v>8715.859199999999</v>
      </c>
      <c r="L29" s="76">
        <v>7263.2160000000003</v>
      </c>
      <c r="M29" s="79">
        <v>6052.68</v>
      </c>
    </row>
    <row r="30" spans="1:13" ht="20.100000000000001" customHeight="1" x14ac:dyDescent="0.25">
      <c r="A30" s="242"/>
      <c r="B30" s="230" t="s">
        <v>55</v>
      </c>
      <c r="C30" s="82" t="s">
        <v>1</v>
      </c>
      <c r="D30" s="55">
        <v>9222.5951999999997</v>
      </c>
      <c r="E30" s="55">
        <v>7685.4960000000001</v>
      </c>
      <c r="F30" s="55">
        <v>6404.58</v>
      </c>
      <c r="H30" s="242"/>
      <c r="I30" s="230" t="s">
        <v>55</v>
      </c>
      <c r="J30" s="82" t="s">
        <v>1</v>
      </c>
      <c r="K30" s="55"/>
      <c r="L30" s="55"/>
      <c r="M30" s="77"/>
    </row>
    <row r="31" spans="1:13" ht="20.100000000000001" customHeight="1" x14ac:dyDescent="0.25">
      <c r="A31" s="243"/>
      <c r="B31" s="231"/>
      <c r="C31" s="83" t="s">
        <v>2</v>
      </c>
      <c r="D31" s="54">
        <v>9222.5951999999997</v>
      </c>
      <c r="E31" s="54">
        <v>7685.4960000000001</v>
      </c>
      <c r="F31" s="54">
        <v>6404.58</v>
      </c>
      <c r="H31" s="243"/>
      <c r="I31" s="231"/>
      <c r="J31" s="83" t="s">
        <v>2</v>
      </c>
      <c r="K31" s="54">
        <v>8006.4287999999997</v>
      </c>
      <c r="L31" s="54">
        <v>6672.0240000000003</v>
      </c>
      <c r="M31" s="78">
        <v>5560.02</v>
      </c>
    </row>
    <row r="32" spans="1:13" ht="20.100000000000001" customHeight="1" thickBot="1" x14ac:dyDescent="0.3">
      <c r="A32" s="244"/>
      <c r="B32" s="232"/>
      <c r="C32" s="84" t="s">
        <v>3</v>
      </c>
      <c r="D32" s="76">
        <v>10033.372799999999</v>
      </c>
      <c r="E32" s="76">
        <v>8361.1439999999984</v>
      </c>
      <c r="F32" s="76">
        <v>6967.62</v>
      </c>
      <c r="H32" s="244"/>
      <c r="I32" s="232"/>
      <c r="J32" s="84" t="s">
        <v>31</v>
      </c>
      <c r="K32" s="76">
        <v>8817.2063999999991</v>
      </c>
      <c r="L32" s="76">
        <v>7347.6720000000005</v>
      </c>
      <c r="M32" s="79">
        <v>6123.06</v>
      </c>
    </row>
    <row r="33" spans="1:16" ht="20.100000000000001" customHeight="1" x14ac:dyDescent="0.25">
      <c r="A33" s="242"/>
      <c r="B33" s="245" t="s">
        <v>56</v>
      </c>
      <c r="C33" s="82" t="s">
        <v>1</v>
      </c>
      <c r="D33" s="55">
        <v>9121.2479999999996</v>
      </c>
      <c r="E33" s="55">
        <v>7601.04</v>
      </c>
      <c r="F33" s="55">
        <v>6334.2</v>
      </c>
      <c r="H33" s="242"/>
      <c r="I33" s="245" t="s">
        <v>56</v>
      </c>
      <c r="J33" s="82" t="s">
        <v>1</v>
      </c>
      <c r="K33" s="55"/>
      <c r="L33" s="55"/>
      <c r="M33" s="77"/>
    </row>
    <row r="34" spans="1:16" ht="20.100000000000001" customHeight="1" x14ac:dyDescent="0.25">
      <c r="A34" s="243"/>
      <c r="B34" s="246"/>
      <c r="C34" s="83" t="s">
        <v>2</v>
      </c>
      <c r="D34" s="54">
        <v>9121.2479999999996</v>
      </c>
      <c r="E34" s="54">
        <v>7601.04</v>
      </c>
      <c r="F34" s="54">
        <v>6334.2</v>
      </c>
      <c r="H34" s="243"/>
      <c r="I34" s="246"/>
      <c r="J34" s="83" t="s">
        <v>2</v>
      </c>
      <c r="K34" s="54">
        <v>7905.0816000000004</v>
      </c>
      <c r="L34" s="54">
        <v>6587.5679999999993</v>
      </c>
      <c r="M34" s="78">
        <v>5489.64</v>
      </c>
    </row>
    <row r="35" spans="1:16" ht="20.100000000000001" customHeight="1" thickBot="1" x14ac:dyDescent="0.3">
      <c r="A35" s="244"/>
      <c r="B35" s="247"/>
      <c r="C35" s="84" t="s">
        <v>3</v>
      </c>
      <c r="D35" s="76">
        <v>10033.372799999999</v>
      </c>
      <c r="E35" s="76">
        <v>8361.1439999999984</v>
      </c>
      <c r="F35" s="76">
        <v>6967.62</v>
      </c>
      <c r="H35" s="244"/>
      <c r="I35" s="247"/>
      <c r="J35" s="84" t="s">
        <v>31</v>
      </c>
      <c r="K35" s="76">
        <v>8715.859199999999</v>
      </c>
      <c r="L35" s="76">
        <v>7263.2160000000003</v>
      </c>
      <c r="M35" s="79">
        <v>6052.68</v>
      </c>
    </row>
    <row r="36" spans="1:16" ht="20.100000000000001" customHeight="1" x14ac:dyDescent="0.25">
      <c r="A36" s="242"/>
      <c r="B36" s="230" t="s">
        <v>57</v>
      </c>
      <c r="C36" s="82" t="s">
        <v>1</v>
      </c>
      <c r="D36" s="55">
        <v>10337.4144</v>
      </c>
      <c r="E36" s="55">
        <v>8614.5120000000006</v>
      </c>
      <c r="F36" s="55">
        <v>7178.76</v>
      </c>
      <c r="H36" s="242"/>
      <c r="I36" s="230" t="s">
        <v>57</v>
      </c>
      <c r="J36" s="82" t="s">
        <v>1</v>
      </c>
      <c r="K36" s="55"/>
      <c r="L36" s="55"/>
      <c r="M36" s="77"/>
    </row>
    <row r="37" spans="1:16" ht="20.100000000000001" customHeight="1" x14ac:dyDescent="0.25">
      <c r="A37" s="243"/>
      <c r="B37" s="231"/>
      <c r="C37" s="83" t="s">
        <v>2</v>
      </c>
      <c r="D37" s="54">
        <v>10337.4144</v>
      </c>
      <c r="E37" s="54">
        <v>8614.5120000000006</v>
      </c>
      <c r="F37" s="54">
        <v>7178.76</v>
      </c>
      <c r="H37" s="243"/>
      <c r="I37" s="231"/>
      <c r="J37" s="83" t="s">
        <v>2</v>
      </c>
      <c r="K37" s="54">
        <v>9222.5951999999997</v>
      </c>
      <c r="L37" s="54">
        <v>7685.4960000000001</v>
      </c>
      <c r="M37" s="78">
        <v>6404.58</v>
      </c>
      <c r="P37" s="86"/>
    </row>
    <row r="38" spans="1:16" ht="20.100000000000001" customHeight="1" thickBot="1" x14ac:dyDescent="0.3">
      <c r="A38" s="244"/>
      <c r="B38" s="232"/>
      <c r="C38" s="84" t="s">
        <v>3</v>
      </c>
      <c r="D38" s="76">
        <v>13175.135999999999</v>
      </c>
      <c r="E38" s="76">
        <v>10979.28</v>
      </c>
      <c r="F38" s="76">
        <v>9149.4</v>
      </c>
      <c r="H38" s="244"/>
      <c r="I38" s="232"/>
      <c r="J38" s="84" t="s">
        <v>31</v>
      </c>
      <c r="K38" s="76">
        <v>11350.886399999999</v>
      </c>
      <c r="L38" s="76">
        <v>9459.0720000000001</v>
      </c>
      <c r="M38" s="79">
        <v>7882.56</v>
      </c>
    </row>
    <row r="39" spans="1:16" ht="20.100000000000001" customHeight="1" x14ac:dyDescent="0.25">
      <c r="A39" s="242"/>
      <c r="B39" s="230" t="s">
        <v>200</v>
      </c>
      <c r="C39" s="82" t="s">
        <v>1</v>
      </c>
      <c r="D39" s="55">
        <v>10337.4144</v>
      </c>
      <c r="E39" s="55">
        <v>8614.5120000000006</v>
      </c>
      <c r="F39" s="55">
        <v>7178.76</v>
      </c>
      <c r="H39" s="242"/>
      <c r="I39" s="230" t="s">
        <v>200</v>
      </c>
      <c r="J39" s="82" t="s">
        <v>1</v>
      </c>
      <c r="K39" s="55"/>
      <c r="L39" s="55"/>
      <c r="M39" s="77"/>
    </row>
    <row r="40" spans="1:16" ht="20.100000000000001" customHeight="1" x14ac:dyDescent="0.25">
      <c r="A40" s="243"/>
      <c r="B40" s="231"/>
      <c r="C40" s="83" t="s">
        <v>2</v>
      </c>
      <c r="D40" s="54">
        <v>10337.4144</v>
      </c>
      <c r="E40" s="54">
        <v>8614.5120000000006</v>
      </c>
      <c r="F40" s="54">
        <v>7178.76</v>
      </c>
      <c r="H40" s="243"/>
      <c r="I40" s="231"/>
      <c r="J40" s="83" t="s">
        <v>2</v>
      </c>
      <c r="K40" s="54">
        <v>9222.5951999999997</v>
      </c>
      <c r="L40" s="54">
        <v>7685.4960000000001</v>
      </c>
      <c r="M40" s="78">
        <v>6404.58</v>
      </c>
    </row>
    <row r="41" spans="1:16" ht="20.100000000000001" customHeight="1" thickBot="1" x14ac:dyDescent="0.3">
      <c r="A41" s="244"/>
      <c r="B41" s="232"/>
      <c r="C41" s="84"/>
      <c r="D41" s="76">
        <v>0</v>
      </c>
      <c r="E41" s="76">
        <v>0</v>
      </c>
      <c r="F41" s="76">
        <v>0</v>
      </c>
      <c r="H41" s="244"/>
      <c r="I41" s="232"/>
      <c r="J41" s="84"/>
      <c r="K41" s="76">
        <v>0</v>
      </c>
      <c r="L41" s="76">
        <v>0</v>
      </c>
      <c r="M41" s="79">
        <v>0</v>
      </c>
    </row>
    <row r="42" spans="1:16" ht="20.100000000000001" customHeight="1" x14ac:dyDescent="0.25">
      <c r="A42" s="242"/>
      <c r="B42" s="230" t="s">
        <v>199</v>
      </c>
      <c r="C42" s="82" t="s">
        <v>1</v>
      </c>
      <c r="D42" s="55">
        <v>10337.4144</v>
      </c>
      <c r="E42" s="55">
        <v>8614.5120000000006</v>
      </c>
      <c r="F42" s="55">
        <v>7178.76</v>
      </c>
      <c r="H42" s="242"/>
      <c r="I42" s="230" t="s">
        <v>199</v>
      </c>
      <c r="J42" s="82" t="s">
        <v>1</v>
      </c>
      <c r="K42" s="55"/>
      <c r="L42" s="55"/>
      <c r="M42" s="77"/>
    </row>
    <row r="43" spans="1:16" ht="20.100000000000001" customHeight="1" x14ac:dyDescent="0.25">
      <c r="A43" s="243"/>
      <c r="B43" s="231"/>
      <c r="C43" s="83" t="s">
        <v>2</v>
      </c>
      <c r="D43" s="54">
        <v>10337.4144</v>
      </c>
      <c r="E43" s="54">
        <v>8614.5120000000006</v>
      </c>
      <c r="F43" s="54">
        <v>7178.76</v>
      </c>
      <c r="H43" s="243"/>
      <c r="I43" s="231"/>
      <c r="J43" s="83" t="s">
        <v>2</v>
      </c>
      <c r="K43" s="54">
        <v>9222.5951999999997</v>
      </c>
      <c r="L43" s="54">
        <v>7685.4960000000001</v>
      </c>
      <c r="M43" s="78">
        <v>6404.58</v>
      </c>
    </row>
    <row r="44" spans="1:16" ht="20.100000000000001" customHeight="1" thickBot="1" x14ac:dyDescent="0.3">
      <c r="A44" s="244"/>
      <c r="B44" s="232"/>
      <c r="C44" s="84"/>
      <c r="D44" s="76">
        <v>0</v>
      </c>
      <c r="E44" s="76">
        <v>0</v>
      </c>
      <c r="F44" s="76">
        <v>0</v>
      </c>
      <c r="H44" s="244"/>
      <c r="I44" s="232"/>
      <c r="J44" s="84"/>
      <c r="K44" s="76">
        <v>0</v>
      </c>
      <c r="L44" s="76">
        <v>0</v>
      </c>
      <c r="M44" s="79">
        <v>0</v>
      </c>
    </row>
    <row r="45" spans="1:16" ht="20.100000000000001" customHeight="1" x14ac:dyDescent="0.25">
      <c r="A45" s="242"/>
      <c r="B45" s="245" t="s">
        <v>58</v>
      </c>
      <c r="C45" s="82" t="s">
        <v>1</v>
      </c>
      <c r="D45" s="55">
        <v>9121.2479999999996</v>
      </c>
      <c r="E45" s="55">
        <v>7601.04</v>
      </c>
      <c r="F45" s="55">
        <v>6334.2</v>
      </c>
      <c r="H45" s="242"/>
      <c r="I45" s="245" t="s">
        <v>58</v>
      </c>
      <c r="J45" s="82" t="s">
        <v>1</v>
      </c>
      <c r="K45" s="55"/>
      <c r="L45" s="55"/>
      <c r="M45" s="77"/>
    </row>
    <row r="46" spans="1:16" ht="20.100000000000001" customHeight="1" x14ac:dyDescent="0.25">
      <c r="A46" s="243"/>
      <c r="B46" s="246"/>
      <c r="C46" s="83" t="s">
        <v>2</v>
      </c>
      <c r="D46" s="54">
        <v>9121.2479999999996</v>
      </c>
      <c r="E46" s="54">
        <v>7601.04</v>
      </c>
      <c r="F46" s="54">
        <v>6334.2</v>
      </c>
      <c r="H46" s="243"/>
      <c r="I46" s="246"/>
      <c r="J46" s="83" t="s">
        <v>2</v>
      </c>
      <c r="K46" s="54">
        <v>7905.0816000000004</v>
      </c>
      <c r="L46" s="54">
        <v>6587.5679999999993</v>
      </c>
      <c r="M46" s="78">
        <v>5489.64</v>
      </c>
      <c r="P46"/>
    </row>
    <row r="47" spans="1:16" ht="20.100000000000001" customHeight="1" thickBot="1" x14ac:dyDescent="0.3">
      <c r="A47" s="244"/>
      <c r="B47" s="247"/>
      <c r="C47" s="84" t="s">
        <v>3</v>
      </c>
      <c r="D47" s="76">
        <v>10033.372799999999</v>
      </c>
      <c r="E47" s="76">
        <v>8361.1439999999984</v>
      </c>
      <c r="F47" s="76">
        <v>6967.62</v>
      </c>
      <c r="H47" s="244"/>
      <c r="I47" s="247"/>
      <c r="J47" s="84" t="s">
        <v>31</v>
      </c>
      <c r="K47" s="76">
        <v>8715.859199999999</v>
      </c>
      <c r="L47" s="76">
        <v>7263.2160000000003</v>
      </c>
      <c r="M47" s="79">
        <v>6052.68</v>
      </c>
    </row>
    <row r="48" spans="1:16" ht="20.25" customHeight="1" x14ac:dyDescent="0.25">
      <c r="A48" s="286" t="s">
        <v>59</v>
      </c>
      <c r="B48" s="286"/>
      <c r="C48" s="286"/>
      <c r="D48" s="286"/>
      <c r="E48" s="286"/>
      <c r="F48" s="286"/>
      <c r="H48" s="1" t="s">
        <v>44</v>
      </c>
      <c r="I48" s="1"/>
      <c r="J48" s="1"/>
      <c r="K48" s="1" t="s">
        <v>316</v>
      </c>
      <c r="L48" s="28"/>
      <c r="M48" s="28"/>
    </row>
    <row r="49" spans="1:19" ht="15" customHeight="1" x14ac:dyDescent="0.25">
      <c r="A49" s="286"/>
      <c r="B49" s="286"/>
      <c r="C49" s="286"/>
      <c r="D49" s="286"/>
      <c r="E49" s="286"/>
      <c r="F49" s="286"/>
      <c r="H49" s="1" t="s">
        <v>45</v>
      </c>
      <c r="I49" s="1"/>
      <c r="J49" s="1"/>
      <c r="K49" s="1"/>
      <c r="L49" s="4"/>
      <c r="M49" s="4"/>
    </row>
    <row r="50" spans="1:19" ht="15" customHeight="1" x14ac:dyDescent="0.25">
      <c r="A50" s="286"/>
      <c r="B50" s="286"/>
      <c r="C50" s="286"/>
      <c r="D50" s="286"/>
      <c r="E50" s="286"/>
      <c r="F50" s="286"/>
      <c r="H50" s="1" t="s">
        <v>46</v>
      </c>
      <c r="I50" s="1"/>
      <c r="J50" s="1"/>
      <c r="K50" s="1" t="s">
        <v>317</v>
      </c>
      <c r="L50" s="4"/>
      <c r="M50" s="4"/>
    </row>
    <row r="51" spans="1:19" x14ac:dyDescent="0.25">
      <c r="A51" s="287"/>
      <c r="B51" s="287"/>
      <c r="C51" s="287"/>
      <c r="D51" s="287"/>
      <c r="E51" s="287"/>
      <c r="F51" s="287"/>
      <c r="H51" s="1" t="s">
        <v>47</v>
      </c>
      <c r="I51" s="1"/>
      <c r="K51" s="1" t="s">
        <v>48</v>
      </c>
    </row>
    <row r="52" spans="1:19" ht="18.75" customHeight="1" x14ac:dyDescent="0.25">
      <c r="A52" s="3" t="s">
        <v>4</v>
      </c>
      <c r="B52" s="3" t="s">
        <v>5</v>
      </c>
      <c r="C52" s="3" t="s">
        <v>6</v>
      </c>
      <c r="D52" s="3" t="s">
        <v>7</v>
      </c>
      <c r="E52" s="3" t="s">
        <v>8</v>
      </c>
      <c r="F52" s="3" t="s">
        <v>9</v>
      </c>
      <c r="H52" s="3" t="s">
        <v>4</v>
      </c>
      <c r="I52" s="3" t="s">
        <v>5</v>
      </c>
      <c r="J52" s="3" t="s">
        <v>6</v>
      </c>
      <c r="K52" s="3" t="s">
        <v>7</v>
      </c>
      <c r="L52" s="3" t="s">
        <v>8</v>
      </c>
      <c r="M52" s="3" t="s">
        <v>9</v>
      </c>
    </row>
    <row r="53" spans="1:19" ht="15.75" thickBot="1" x14ac:dyDescent="0.3">
      <c r="A53" s="1" t="s">
        <v>12</v>
      </c>
      <c r="H53" s="1" t="s">
        <v>27</v>
      </c>
    </row>
    <row r="54" spans="1:19" x14ac:dyDescent="0.25">
      <c r="A54" s="153"/>
      <c r="B54" s="229" t="s">
        <v>0</v>
      </c>
      <c r="C54" s="10" t="s">
        <v>1</v>
      </c>
      <c r="D54" s="66">
        <v>4433.9400000000005</v>
      </c>
      <c r="E54" s="66">
        <v>2438.6669999999999</v>
      </c>
      <c r="F54" s="67">
        <v>2027.6478</v>
      </c>
      <c r="H54" s="153"/>
      <c r="I54" s="229" t="s">
        <v>28</v>
      </c>
      <c r="J54" s="10" t="s">
        <v>1</v>
      </c>
      <c r="K54" s="66">
        <v>2604.06</v>
      </c>
      <c r="L54" s="66">
        <v>1432.2330000000002</v>
      </c>
      <c r="M54" s="67">
        <v>1266.8399999999999</v>
      </c>
    </row>
    <row r="55" spans="1:19" x14ac:dyDescent="0.25">
      <c r="A55" s="154"/>
      <c r="B55" s="171"/>
      <c r="C55" s="9" t="s">
        <v>2</v>
      </c>
      <c r="D55" s="68">
        <v>5348.88</v>
      </c>
      <c r="E55" s="68">
        <v>2941.884</v>
      </c>
      <c r="F55" s="69">
        <v>2027.6478</v>
      </c>
      <c r="H55" s="154"/>
      <c r="I55" s="171"/>
      <c r="J55" s="9" t="s">
        <v>2</v>
      </c>
      <c r="K55" s="68">
        <v>3167.1</v>
      </c>
      <c r="L55" s="68">
        <v>1741.9050000000002</v>
      </c>
      <c r="M55" s="69">
        <v>1266.8399999999999</v>
      </c>
    </row>
    <row r="56" spans="1:19" ht="15.75" thickBot="1" x14ac:dyDescent="0.3">
      <c r="A56" s="155"/>
      <c r="B56" s="172"/>
      <c r="C56" s="11" t="s">
        <v>3</v>
      </c>
      <c r="D56" s="70">
        <v>5630.4000000000005</v>
      </c>
      <c r="E56" s="70">
        <v>3096.7200000000003</v>
      </c>
      <c r="F56" s="71">
        <v>2597.0219999999999</v>
      </c>
      <c r="H56" s="155"/>
      <c r="I56" s="172"/>
      <c r="J56" s="136" t="s">
        <v>310</v>
      </c>
      <c r="K56" s="70">
        <v>3448.62</v>
      </c>
      <c r="L56" s="70">
        <v>1896.7410000000002</v>
      </c>
      <c r="M56" s="71">
        <v>1470.942</v>
      </c>
    </row>
    <row r="57" spans="1:19" x14ac:dyDescent="0.25">
      <c r="A57" s="189"/>
      <c r="B57" s="234" t="s">
        <v>10</v>
      </c>
      <c r="C57" s="5" t="s">
        <v>1</v>
      </c>
      <c r="D57" s="66">
        <v>4433.9400000000005</v>
      </c>
      <c r="E57" s="66">
        <v>2438.6669999999999</v>
      </c>
      <c r="F57" s="67">
        <v>2027.6478</v>
      </c>
      <c r="H57" s="189"/>
      <c r="I57" s="230" t="s">
        <v>29</v>
      </c>
      <c r="J57" s="5" t="s">
        <v>1</v>
      </c>
      <c r="K57" s="66"/>
      <c r="L57" s="66"/>
      <c r="M57" s="67"/>
    </row>
    <row r="58" spans="1:19" x14ac:dyDescent="0.25">
      <c r="A58" s="190"/>
      <c r="B58" s="235"/>
      <c r="C58" s="2" t="s">
        <v>2</v>
      </c>
      <c r="D58" s="68">
        <v>5348.88</v>
      </c>
      <c r="E58" s="68">
        <v>2941.884</v>
      </c>
      <c r="F58" s="69">
        <v>2027.6478</v>
      </c>
      <c r="H58" s="190"/>
      <c r="I58" s="231"/>
      <c r="J58" s="85" t="s">
        <v>2</v>
      </c>
      <c r="K58" s="68">
        <v>1055.7</v>
      </c>
      <c r="L58" s="68">
        <v>774.18000000000006</v>
      </c>
      <c r="M58" s="69">
        <v>492.66</v>
      </c>
      <c r="N58" s="41"/>
      <c r="P58" s="41"/>
      <c r="R58" s="41"/>
      <c r="S58" s="41"/>
    </row>
    <row r="59" spans="1:19" ht="15.75" thickBot="1" x14ac:dyDescent="0.3">
      <c r="A59" s="233"/>
      <c r="B59" s="236"/>
      <c r="C59" s="136" t="s">
        <v>310</v>
      </c>
      <c r="D59" s="70">
        <v>5630.4000000000005</v>
      </c>
      <c r="E59" s="70">
        <v>3096.7200000000003</v>
      </c>
      <c r="F59" s="71">
        <v>2597.0219999999999</v>
      </c>
      <c r="H59" s="233"/>
      <c r="I59" s="232"/>
      <c r="J59" s="7" t="s">
        <v>31</v>
      </c>
      <c r="K59" s="70">
        <v>1055.7</v>
      </c>
      <c r="L59" s="70">
        <v>774.18000000000006</v>
      </c>
      <c r="M59" s="71">
        <v>492.66</v>
      </c>
      <c r="N59" s="41"/>
      <c r="P59" s="41"/>
      <c r="R59" s="41"/>
      <c r="S59" s="41"/>
    </row>
    <row r="60" spans="1:19" x14ac:dyDescent="0.25">
      <c r="A60" s="189"/>
      <c r="B60" s="234" t="s">
        <v>11</v>
      </c>
      <c r="C60" s="5" t="s">
        <v>1</v>
      </c>
      <c r="H60" s="189"/>
      <c r="I60" s="230" t="s">
        <v>30</v>
      </c>
      <c r="J60" s="5" t="s">
        <v>1</v>
      </c>
      <c r="K60" s="66">
        <v>0</v>
      </c>
      <c r="L60" s="66">
        <v>0</v>
      </c>
      <c r="M60" s="67">
        <v>0</v>
      </c>
      <c r="N60" s="41"/>
      <c r="P60" s="41"/>
      <c r="R60" s="41"/>
      <c r="S60" s="41"/>
    </row>
    <row r="61" spans="1:19" x14ac:dyDescent="0.25">
      <c r="A61" s="190"/>
      <c r="B61" s="235"/>
      <c r="C61" s="2" t="s">
        <v>2</v>
      </c>
      <c r="H61" s="190"/>
      <c r="I61" s="231"/>
      <c r="J61" s="85" t="s">
        <v>2</v>
      </c>
      <c r="K61" s="68">
        <v>1055.7</v>
      </c>
      <c r="L61" s="68">
        <v>774.18000000000006</v>
      </c>
      <c r="M61" s="98">
        <v>306</v>
      </c>
      <c r="N61" s="100" t="s">
        <v>280</v>
      </c>
      <c r="P61" s="41"/>
      <c r="R61" s="41"/>
      <c r="S61" s="41"/>
    </row>
    <row r="62" spans="1:19" ht="15.75" thickBot="1" x14ac:dyDescent="0.3">
      <c r="A62" s="233"/>
      <c r="B62" s="236"/>
      <c r="C62" s="136" t="s">
        <v>310</v>
      </c>
      <c r="H62" s="233"/>
      <c r="I62" s="232"/>
      <c r="J62" s="7" t="s">
        <v>31</v>
      </c>
      <c r="K62" s="70">
        <v>1055.7</v>
      </c>
      <c r="L62" s="70">
        <v>774.18000000000006</v>
      </c>
      <c r="M62" s="99">
        <v>306</v>
      </c>
      <c r="N62" s="41"/>
      <c r="P62" s="41"/>
      <c r="R62" s="41"/>
      <c r="S62" s="41"/>
    </row>
    <row r="63" spans="1:19" ht="15.75" thickBot="1" x14ac:dyDescent="0.3">
      <c r="A63" s="1" t="s">
        <v>13</v>
      </c>
      <c r="D63" s="72">
        <v>0</v>
      </c>
      <c r="E63" s="73">
        <v>0</v>
      </c>
      <c r="F63" s="72">
        <v>0</v>
      </c>
      <c r="H63" s="1" t="s">
        <v>32</v>
      </c>
      <c r="K63" s="74">
        <v>0</v>
      </c>
      <c r="L63" s="74">
        <v>0</v>
      </c>
      <c r="M63" s="74">
        <v>0</v>
      </c>
      <c r="N63" s="41"/>
      <c r="P63" s="41"/>
      <c r="R63" s="41"/>
      <c r="S63" s="41"/>
    </row>
    <row r="64" spans="1:19" x14ac:dyDescent="0.25">
      <c r="A64" s="153"/>
      <c r="B64" s="229" t="s">
        <v>14</v>
      </c>
      <c r="C64" s="10" t="s">
        <v>1</v>
      </c>
      <c r="D64" s="66">
        <v>6334.2</v>
      </c>
      <c r="E64" s="66">
        <v>3483.8100000000004</v>
      </c>
      <c r="F64" s="67">
        <v>2392.92</v>
      </c>
      <c r="H64" s="153"/>
      <c r="I64" s="229" t="s">
        <v>33</v>
      </c>
      <c r="J64" s="10" t="s">
        <v>1</v>
      </c>
      <c r="K64" s="66">
        <v>1970.64</v>
      </c>
      <c r="L64" s="66">
        <v>1083.8520000000001</v>
      </c>
      <c r="M64" s="67">
        <v>914.94</v>
      </c>
      <c r="N64" s="41"/>
      <c r="P64" s="41"/>
      <c r="R64" s="41"/>
      <c r="S64" s="41"/>
    </row>
    <row r="65" spans="1:19" x14ac:dyDescent="0.25">
      <c r="A65" s="154"/>
      <c r="B65" s="171"/>
      <c r="C65" s="9" t="s">
        <v>2</v>
      </c>
      <c r="D65" s="68">
        <v>7460.28</v>
      </c>
      <c r="E65" s="68">
        <v>4103.1540000000005</v>
      </c>
      <c r="F65" s="69">
        <v>2392.92</v>
      </c>
      <c r="H65" s="154"/>
      <c r="I65" s="171"/>
      <c r="J65" s="9" t="s">
        <v>2</v>
      </c>
      <c r="K65" s="68">
        <v>2111.4</v>
      </c>
      <c r="L65" s="68">
        <v>1161.2700000000002</v>
      </c>
      <c r="M65" s="69">
        <v>914.94</v>
      </c>
      <c r="N65" s="41"/>
      <c r="P65" s="41"/>
      <c r="R65" s="41"/>
      <c r="S65" s="41"/>
    </row>
    <row r="66" spans="1:19" ht="15.75" thickBot="1" x14ac:dyDescent="0.3">
      <c r="A66" s="155"/>
      <c r="B66" s="172"/>
      <c r="C66" s="136" t="s">
        <v>310</v>
      </c>
      <c r="D66" s="70">
        <v>7741.8</v>
      </c>
      <c r="E66" s="70">
        <v>4257.9900000000007</v>
      </c>
      <c r="F66" s="71">
        <v>2681.4780000000001</v>
      </c>
      <c r="H66" s="155"/>
      <c r="I66" s="172"/>
      <c r="J66" s="11" t="s">
        <v>3</v>
      </c>
      <c r="K66" s="70">
        <v>2252.16</v>
      </c>
      <c r="L66" s="70">
        <v>1238.6880000000001</v>
      </c>
      <c r="M66" s="71">
        <v>914.94</v>
      </c>
      <c r="N66" s="41"/>
      <c r="P66" s="41"/>
      <c r="R66" s="41"/>
      <c r="S66" s="41"/>
    </row>
    <row r="67" spans="1:19" x14ac:dyDescent="0.25">
      <c r="A67" s="189"/>
      <c r="B67" s="234" t="s">
        <v>15</v>
      </c>
      <c r="C67" s="5" t="s">
        <v>1</v>
      </c>
      <c r="D67" s="66">
        <v>6334.2</v>
      </c>
      <c r="E67" s="66">
        <v>3483.8100000000004</v>
      </c>
      <c r="F67" s="67">
        <v>2392.92</v>
      </c>
      <c r="H67" s="189"/>
      <c r="I67" s="230" t="s">
        <v>34</v>
      </c>
      <c r="J67" s="5" t="s">
        <v>1</v>
      </c>
      <c r="K67" s="66">
        <v>1970.64</v>
      </c>
      <c r="L67" s="66">
        <v>1083.8520000000001</v>
      </c>
      <c r="M67" s="67">
        <v>914.94</v>
      </c>
      <c r="N67" s="41"/>
      <c r="P67" s="41"/>
      <c r="R67" s="41"/>
      <c r="S67" s="41"/>
    </row>
    <row r="68" spans="1:19" x14ac:dyDescent="0.25">
      <c r="A68" s="190"/>
      <c r="B68" s="235"/>
      <c r="C68" s="2" t="s">
        <v>2</v>
      </c>
      <c r="D68" s="68">
        <v>7460.28</v>
      </c>
      <c r="E68" s="68">
        <v>4103.1540000000005</v>
      </c>
      <c r="F68" s="69">
        <v>2392.92</v>
      </c>
      <c r="H68" s="190"/>
      <c r="I68" s="231"/>
      <c r="J68" s="85" t="s">
        <v>2</v>
      </c>
      <c r="K68" s="68">
        <v>2111.4</v>
      </c>
      <c r="L68" s="68">
        <v>1161.2700000000002</v>
      </c>
      <c r="M68" s="69">
        <v>914.94</v>
      </c>
      <c r="N68" s="41"/>
      <c r="P68" s="41"/>
      <c r="R68" s="41"/>
      <c r="S68" s="41"/>
    </row>
    <row r="69" spans="1:19" ht="15.75" thickBot="1" x14ac:dyDescent="0.3">
      <c r="A69" s="233"/>
      <c r="B69" s="236"/>
      <c r="C69" s="136" t="s">
        <v>310</v>
      </c>
      <c r="D69" s="70">
        <v>7741.8</v>
      </c>
      <c r="E69" s="70">
        <v>4257.9900000000007</v>
      </c>
      <c r="F69" s="71">
        <v>2681.4780000000001</v>
      </c>
      <c r="H69" s="233"/>
      <c r="I69" s="232"/>
      <c r="J69" s="7" t="s">
        <v>31</v>
      </c>
      <c r="K69" s="70">
        <v>2252.16</v>
      </c>
      <c r="L69" s="70">
        <v>1238.6880000000001</v>
      </c>
      <c r="M69" s="71">
        <v>914.94</v>
      </c>
      <c r="N69" s="41"/>
      <c r="P69" s="41"/>
      <c r="R69" s="41"/>
      <c r="S69" s="41"/>
    </row>
    <row r="70" spans="1:19" x14ac:dyDescent="0.25">
      <c r="A70" s="189"/>
      <c r="B70" s="234" t="s">
        <v>16</v>
      </c>
      <c r="C70" s="5" t="s">
        <v>1</v>
      </c>
      <c r="D70" s="66">
        <v>6334.2</v>
      </c>
      <c r="E70" s="66">
        <v>3483.8100000000004</v>
      </c>
      <c r="F70" s="67">
        <v>2392.92</v>
      </c>
      <c r="H70" s="189"/>
      <c r="I70" s="230" t="s">
        <v>35</v>
      </c>
      <c r="J70" s="5" t="s">
        <v>1</v>
      </c>
      <c r="K70" s="66">
        <v>1970.64</v>
      </c>
      <c r="L70" s="66">
        <v>1083.8520000000001</v>
      </c>
      <c r="M70" s="67">
        <v>914.94</v>
      </c>
      <c r="N70" s="41"/>
      <c r="P70" s="41"/>
      <c r="R70" s="41"/>
      <c r="S70" s="41"/>
    </row>
    <row r="71" spans="1:19" x14ac:dyDescent="0.25">
      <c r="A71" s="190"/>
      <c r="B71" s="235"/>
      <c r="C71" s="2" t="s">
        <v>2</v>
      </c>
      <c r="D71" s="68">
        <v>7460.28</v>
      </c>
      <c r="E71" s="68">
        <v>4103.1540000000005</v>
      </c>
      <c r="F71" s="69">
        <v>2392.92</v>
      </c>
      <c r="H71" s="190"/>
      <c r="I71" s="231"/>
      <c r="J71" s="85" t="s">
        <v>2</v>
      </c>
      <c r="K71" s="68">
        <v>2111.4</v>
      </c>
      <c r="L71" s="68">
        <v>1161.2700000000002</v>
      </c>
      <c r="M71" s="69">
        <v>914.94</v>
      </c>
      <c r="N71" s="41"/>
      <c r="P71" s="41"/>
      <c r="R71" s="41"/>
      <c r="S71" s="41"/>
    </row>
    <row r="72" spans="1:19" ht="15.75" thickBot="1" x14ac:dyDescent="0.3">
      <c r="A72" s="233"/>
      <c r="B72" s="236"/>
      <c r="C72" s="7" t="s">
        <v>3</v>
      </c>
      <c r="D72" s="70">
        <v>7741.8</v>
      </c>
      <c r="E72" s="70">
        <v>4257.9900000000007</v>
      </c>
      <c r="F72" s="71">
        <v>2681.4780000000001</v>
      </c>
      <c r="H72" s="233"/>
      <c r="I72" s="232"/>
      <c r="J72" s="7" t="s">
        <v>31</v>
      </c>
      <c r="K72" s="70">
        <v>2252.16</v>
      </c>
      <c r="L72" s="70">
        <v>1238.6880000000001</v>
      </c>
      <c r="M72" s="71">
        <v>914.94</v>
      </c>
      <c r="N72" s="41"/>
      <c r="P72" s="41"/>
      <c r="R72" s="41"/>
      <c r="S72" s="41"/>
    </row>
    <row r="73" spans="1:19" ht="15.75" thickBot="1" x14ac:dyDescent="0.3">
      <c r="A73" s="1" t="s">
        <v>17</v>
      </c>
      <c r="D73" s="72">
        <v>0</v>
      </c>
      <c r="E73" s="73">
        <v>0</v>
      </c>
      <c r="F73" s="72">
        <v>0</v>
      </c>
      <c r="H73" s="1" t="s">
        <v>36</v>
      </c>
      <c r="K73" s="74">
        <v>0</v>
      </c>
      <c r="L73" s="74">
        <v>0</v>
      </c>
      <c r="M73" s="74">
        <v>0</v>
      </c>
      <c r="N73" s="41"/>
      <c r="P73" s="41"/>
      <c r="R73" s="41"/>
      <c r="S73" s="41"/>
    </row>
    <row r="74" spans="1:19" x14ac:dyDescent="0.25">
      <c r="A74" s="189"/>
      <c r="B74" s="234" t="s">
        <v>18</v>
      </c>
      <c r="C74" s="5" t="s">
        <v>1</v>
      </c>
      <c r="D74" s="66">
        <v>4433.9400000000005</v>
      </c>
      <c r="E74" s="66">
        <v>2438.6669999999999</v>
      </c>
      <c r="F74" s="67">
        <v>2027.6478</v>
      </c>
      <c r="H74" s="153"/>
      <c r="I74" s="229" t="s">
        <v>37</v>
      </c>
      <c r="J74" s="10" t="s">
        <v>1</v>
      </c>
      <c r="K74" s="66">
        <v>351.90000000000003</v>
      </c>
      <c r="L74" s="66">
        <v>193.54500000000002</v>
      </c>
      <c r="M74" s="67">
        <v>165.393</v>
      </c>
      <c r="N74" s="41"/>
      <c r="P74" s="41"/>
      <c r="R74" s="41"/>
      <c r="S74" s="41"/>
    </row>
    <row r="75" spans="1:19" x14ac:dyDescent="0.25">
      <c r="A75" s="190"/>
      <c r="B75" s="235"/>
      <c r="C75" s="2" t="s">
        <v>2</v>
      </c>
      <c r="D75" s="68">
        <v>5348.88</v>
      </c>
      <c r="E75" s="68">
        <v>2941.884</v>
      </c>
      <c r="F75" s="69">
        <v>2027.6478</v>
      </c>
      <c r="H75" s="154"/>
      <c r="I75" s="171"/>
      <c r="J75" s="9" t="s">
        <v>2</v>
      </c>
      <c r="K75" s="68">
        <v>351.90000000000003</v>
      </c>
      <c r="L75" s="68">
        <v>193.54500000000002</v>
      </c>
      <c r="M75" s="69">
        <v>165.393</v>
      </c>
      <c r="N75" s="41"/>
      <c r="P75" s="41"/>
      <c r="R75" s="41"/>
      <c r="S75" s="41"/>
    </row>
    <row r="76" spans="1:19" ht="15.75" thickBot="1" x14ac:dyDescent="0.3">
      <c r="A76" s="233"/>
      <c r="B76" s="236"/>
      <c r="C76" s="136" t="s">
        <v>310</v>
      </c>
      <c r="D76" s="70">
        <v>5630.4000000000005</v>
      </c>
      <c r="E76" s="70">
        <v>3096.7200000000003</v>
      </c>
      <c r="F76" s="71">
        <v>2580.8346000000001</v>
      </c>
      <c r="H76" s="248"/>
      <c r="I76" s="267"/>
      <c r="J76" s="137" t="s">
        <v>3</v>
      </c>
      <c r="K76" s="138">
        <v>351.90000000000003</v>
      </c>
      <c r="L76" s="138">
        <v>193.54500000000002</v>
      </c>
      <c r="M76" s="139">
        <v>165.393</v>
      </c>
      <c r="N76" s="41"/>
      <c r="P76" s="41"/>
      <c r="R76" s="41"/>
      <c r="S76" s="41"/>
    </row>
    <row r="77" spans="1:19" x14ac:dyDescent="0.25">
      <c r="A77" s="189"/>
      <c r="B77" s="234" t="s">
        <v>201</v>
      </c>
      <c r="C77" s="5" t="s">
        <v>1</v>
      </c>
      <c r="D77" s="66">
        <v>6334.2</v>
      </c>
      <c r="E77" s="66">
        <v>3483.8100000000004</v>
      </c>
      <c r="F77" s="67">
        <v>2765.2302</v>
      </c>
      <c r="H77" s="189"/>
      <c r="I77" s="230" t="s">
        <v>38</v>
      </c>
      <c r="J77" s="5" t="s">
        <v>1</v>
      </c>
      <c r="K77" s="66">
        <f t="shared" ref="K77:L79" si="0">+L77*1.2</f>
        <v>656.63999999999987</v>
      </c>
      <c r="L77" s="66">
        <f t="shared" si="0"/>
        <v>547.19999999999993</v>
      </c>
      <c r="M77" s="67">
        <v>456</v>
      </c>
      <c r="N77" s="41"/>
      <c r="P77" s="41"/>
      <c r="R77" s="41"/>
      <c r="S77" s="41"/>
    </row>
    <row r="78" spans="1:19" x14ac:dyDescent="0.25">
      <c r="A78" s="190"/>
      <c r="B78" s="235"/>
      <c r="C78" s="2" t="s">
        <v>2</v>
      </c>
      <c r="D78" s="68">
        <v>6932.43</v>
      </c>
      <c r="E78" s="68">
        <v>3812.8365000000003</v>
      </c>
      <c r="F78" s="69">
        <v>3041.8235999999997</v>
      </c>
      <c r="H78" s="190"/>
      <c r="I78" s="231"/>
      <c r="J78" s="116" t="s">
        <v>2</v>
      </c>
      <c r="K78" s="68">
        <f t="shared" si="0"/>
        <v>656.63999999999987</v>
      </c>
      <c r="L78" s="68">
        <f t="shared" si="0"/>
        <v>547.19999999999993</v>
      </c>
      <c r="M78" s="69">
        <v>456</v>
      </c>
      <c r="N78" s="41"/>
      <c r="P78" s="41"/>
      <c r="R78" s="41"/>
      <c r="S78" s="41"/>
    </row>
    <row r="79" spans="1:19" ht="15.75" thickBot="1" x14ac:dyDescent="0.3">
      <c r="A79" s="233"/>
      <c r="B79" s="236"/>
      <c r="C79" s="7"/>
      <c r="D79" s="70">
        <v>0</v>
      </c>
      <c r="E79" s="70">
        <v>0</v>
      </c>
      <c r="F79" s="71">
        <v>0</v>
      </c>
      <c r="H79" s="233"/>
      <c r="I79" s="232"/>
      <c r="J79" s="7" t="s">
        <v>31</v>
      </c>
      <c r="K79" s="70">
        <f t="shared" si="0"/>
        <v>768.95999999999992</v>
      </c>
      <c r="L79" s="70">
        <f t="shared" si="0"/>
        <v>640.79999999999995</v>
      </c>
      <c r="M79" s="71">
        <v>534</v>
      </c>
      <c r="N79" s="41"/>
      <c r="P79" s="41"/>
      <c r="R79" s="41"/>
      <c r="S79" s="41"/>
    </row>
    <row r="80" spans="1:19" x14ac:dyDescent="0.25">
      <c r="A80" s="189"/>
      <c r="B80" s="234" t="s">
        <v>19</v>
      </c>
      <c r="C80" s="5" t="s">
        <v>1</v>
      </c>
      <c r="D80" s="66">
        <v>4433.9400000000005</v>
      </c>
      <c r="E80" s="66">
        <v>2438.6669999999999</v>
      </c>
      <c r="F80" s="67">
        <v>2027.6478</v>
      </c>
      <c r="H80" s="237"/>
      <c r="I80" s="238" t="s">
        <v>202</v>
      </c>
      <c r="J80" s="140" t="s">
        <v>1</v>
      </c>
      <c r="K80" s="141">
        <v>2252.16</v>
      </c>
      <c r="L80" s="141">
        <v>1238.6880000000001</v>
      </c>
      <c r="M80" s="142">
        <v>999.39599999999996</v>
      </c>
      <c r="N80" s="41"/>
      <c r="P80" s="41"/>
      <c r="R80" s="41"/>
      <c r="S80" s="41"/>
    </row>
    <row r="81" spans="1:19" x14ac:dyDescent="0.25">
      <c r="A81" s="190"/>
      <c r="B81" s="235"/>
      <c r="C81" s="2" t="s">
        <v>2</v>
      </c>
      <c r="D81" s="68">
        <v>5348.88</v>
      </c>
      <c r="E81" s="68">
        <v>2941.884</v>
      </c>
      <c r="F81" s="69">
        <v>2027.6478</v>
      </c>
      <c r="H81" s="190"/>
      <c r="I81" s="231"/>
      <c r="J81" s="85" t="s">
        <v>2</v>
      </c>
      <c r="K81" s="68">
        <v>2674.44</v>
      </c>
      <c r="L81" s="68">
        <v>1470.942</v>
      </c>
      <c r="M81" s="69">
        <v>999.39599999999996</v>
      </c>
      <c r="N81" s="41"/>
      <c r="P81" s="41"/>
      <c r="R81" s="41"/>
      <c r="S81" s="41"/>
    </row>
    <row r="82" spans="1:19" ht="15.75" thickBot="1" x14ac:dyDescent="0.3">
      <c r="A82" s="233"/>
      <c r="B82" s="236"/>
      <c r="C82" s="7" t="s">
        <v>20</v>
      </c>
      <c r="D82" s="70">
        <v>5630.4000000000005</v>
      </c>
      <c r="E82" s="70">
        <v>3096.7200000000003</v>
      </c>
      <c r="F82" s="71">
        <v>2580.8346000000001</v>
      </c>
      <c r="H82" s="233"/>
      <c r="I82" s="232"/>
      <c r="J82" s="7"/>
      <c r="K82" s="70">
        <v>0</v>
      </c>
      <c r="L82" s="70">
        <v>0</v>
      </c>
      <c r="M82" s="71">
        <v>0</v>
      </c>
      <c r="N82" s="41"/>
      <c r="P82" s="41"/>
      <c r="R82" s="41"/>
      <c r="S82" s="41"/>
    </row>
    <row r="83" spans="1:19" ht="15.75" thickBot="1" x14ac:dyDescent="0.3">
      <c r="A83" s="1" t="s">
        <v>21</v>
      </c>
      <c r="D83" s="72">
        <v>0</v>
      </c>
      <c r="E83" s="73">
        <v>0</v>
      </c>
      <c r="F83" s="72">
        <v>0</v>
      </c>
      <c r="H83" s="189"/>
      <c r="I83" s="230" t="s">
        <v>39</v>
      </c>
      <c r="J83" s="5" t="s">
        <v>1</v>
      </c>
      <c r="K83" s="66">
        <v>2252.16</v>
      </c>
      <c r="L83" s="66">
        <v>1238.6880000000001</v>
      </c>
      <c r="M83" s="67">
        <v>999.39599999999996</v>
      </c>
      <c r="N83" s="41"/>
      <c r="P83" s="41"/>
      <c r="R83" s="41"/>
      <c r="S83" s="41"/>
    </row>
    <row r="84" spans="1:19" x14ac:dyDescent="0.25">
      <c r="A84" s="189"/>
      <c r="B84" s="234" t="s">
        <v>22</v>
      </c>
      <c r="C84" s="5" t="s">
        <v>1</v>
      </c>
      <c r="D84" s="66">
        <v>3167.1</v>
      </c>
      <c r="E84" s="66">
        <v>1741.9050000000002</v>
      </c>
      <c r="F84" s="67">
        <v>1548.3600000000001</v>
      </c>
      <c r="H84" s="190"/>
      <c r="I84" s="231"/>
      <c r="J84" s="85" t="s">
        <v>2</v>
      </c>
      <c r="K84" s="68">
        <v>2674.44</v>
      </c>
      <c r="L84" s="68">
        <v>1470.942</v>
      </c>
      <c r="M84" s="69">
        <v>999.39599999999996</v>
      </c>
      <c r="N84" s="41"/>
      <c r="P84" s="41"/>
      <c r="R84" s="41"/>
      <c r="S84" s="41"/>
    </row>
    <row r="85" spans="1:19" ht="15.75" thickBot="1" x14ac:dyDescent="0.3">
      <c r="A85" s="190"/>
      <c r="B85" s="235"/>
      <c r="C85" s="2" t="s">
        <v>2</v>
      </c>
      <c r="D85" s="68">
        <v>3870.9</v>
      </c>
      <c r="E85" s="68">
        <v>2128.9950000000003</v>
      </c>
      <c r="F85" s="69">
        <v>1548.3600000000001</v>
      </c>
      <c r="H85" s="233"/>
      <c r="I85" s="232"/>
      <c r="J85" s="7" t="s">
        <v>31</v>
      </c>
      <c r="K85" s="70">
        <v>2815.2000000000003</v>
      </c>
      <c r="L85" s="70">
        <v>1548.3600000000001</v>
      </c>
      <c r="M85" s="71">
        <v>1477.98</v>
      </c>
      <c r="N85" s="41"/>
      <c r="P85" s="41"/>
      <c r="R85" s="41"/>
      <c r="S85" s="41"/>
    </row>
    <row r="86" spans="1:19" ht="15.75" thickBot="1" x14ac:dyDescent="0.3">
      <c r="A86" s="233"/>
      <c r="B86" s="236"/>
      <c r="C86" s="136" t="s">
        <v>310</v>
      </c>
      <c r="D86" s="70">
        <v>4152.42</v>
      </c>
      <c r="E86" s="70">
        <v>2283.8310000000001</v>
      </c>
      <c r="F86" s="71">
        <v>1928.412</v>
      </c>
      <c r="H86" s="1" t="s">
        <v>40</v>
      </c>
      <c r="K86" s="74">
        <v>0</v>
      </c>
      <c r="L86" s="74">
        <v>0</v>
      </c>
      <c r="M86" s="74">
        <v>0</v>
      </c>
      <c r="N86" s="41"/>
      <c r="P86" s="41"/>
      <c r="R86" s="41"/>
      <c r="S86" s="41"/>
    </row>
    <row r="87" spans="1:19" x14ac:dyDescent="0.25">
      <c r="A87" s="189"/>
      <c r="B87" s="234" t="s">
        <v>23</v>
      </c>
      <c r="C87" s="5" t="s">
        <v>1</v>
      </c>
      <c r="D87" s="66">
        <v>3167.1</v>
      </c>
      <c r="E87" s="66">
        <v>1741.9050000000002</v>
      </c>
      <c r="F87" s="67">
        <v>1548.3600000000001</v>
      </c>
      <c r="H87" s="153"/>
      <c r="I87" s="229" t="s">
        <v>41</v>
      </c>
      <c r="J87" s="10" t="s">
        <v>1</v>
      </c>
      <c r="K87" s="66">
        <v>1970.64</v>
      </c>
      <c r="L87" s="66">
        <v>1083.8520000000001</v>
      </c>
      <c r="M87" s="67">
        <v>886.78800000000001</v>
      </c>
      <c r="N87" s="41"/>
      <c r="P87" s="41"/>
      <c r="R87" s="41"/>
      <c r="S87" s="41"/>
    </row>
    <row r="88" spans="1:19" x14ac:dyDescent="0.25">
      <c r="A88" s="190"/>
      <c r="B88" s="235"/>
      <c r="C88" s="2" t="s">
        <v>2</v>
      </c>
      <c r="D88" s="68">
        <v>3870.9</v>
      </c>
      <c r="E88" s="68">
        <v>2128.9950000000003</v>
      </c>
      <c r="F88" s="69">
        <v>1548.3600000000001</v>
      </c>
      <c r="H88" s="154"/>
      <c r="I88" s="171"/>
      <c r="J88" s="9" t="s">
        <v>2</v>
      </c>
      <c r="K88" s="68">
        <v>1970.64</v>
      </c>
      <c r="L88" s="68">
        <v>1083.8520000000001</v>
      </c>
      <c r="M88" s="69">
        <v>886.78800000000001</v>
      </c>
      <c r="N88" s="41"/>
      <c r="P88" s="41"/>
      <c r="R88" s="41"/>
      <c r="S88" s="41"/>
    </row>
    <row r="89" spans="1:19" ht="15.75" thickBot="1" x14ac:dyDescent="0.3">
      <c r="A89" s="233"/>
      <c r="B89" s="236"/>
      <c r="C89" s="136" t="s">
        <v>310</v>
      </c>
      <c r="D89" s="70">
        <v>4152.42</v>
      </c>
      <c r="E89" s="70">
        <v>2283.8310000000001</v>
      </c>
      <c r="F89" s="71">
        <v>1928.412</v>
      </c>
      <c r="H89" s="155"/>
      <c r="I89" s="172"/>
      <c r="J89" s="11" t="s">
        <v>3</v>
      </c>
      <c r="K89" s="70">
        <v>1970.64</v>
      </c>
      <c r="L89" s="70">
        <v>1083.8520000000001</v>
      </c>
      <c r="M89" s="71">
        <v>886.78800000000001</v>
      </c>
      <c r="N89" s="41"/>
      <c r="P89" s="41"/>
      <c r="R89" s="41"/>
      <c r="S89" s="41"/>
    </row>
    <row r="90" spans="1:19" ht="15.75" thickBot="1" x14ac:dyDescent="0.3">
      <c r="A90" s="189"/>
      <c r="B90" s="234" t="s">
        <v>24</v>
      </c>
      <c r="C90" s="5" t="s">
        <v>1</v>
      </c>
      <c r="D90" s="66">
        <v>3167.1</v>
      </c>
      <c r="E90" s="66">
        <v>1741.9050000000002</v>
      </c>
      <c r="F90" s="67">
        <v>1548.3600000000001</v>
      </c>
      <c r="H90" s="39" t="s">
        <v>42</v>
      </c>
      <c r="I90" s="32"/>
      <c r="J90" s="32"/>
      <c r="K90" s="75">
        <v>0</v>
      </c>
      <c r="L90" s="75">
        <v>0</v>
      </c>
      <c r="M90" s="75">
        <v>0</v>
      </c>
      <c r="N90" s="41"/>
      <c r="P90" s="41"/>
      <c r="R90" s="41"/>
      <c r="S90" s="41"/>
    </row>
    <row r="91" spans="1:19" x14ac:dyDescent="0.25">
      <c r="A91" s="190"/>
      <c r="B91" s="235"/>
      <c r="C91" s="2" t="s">
        <v>2</v>
      </c>
      <c r="D91" s="68">
        <v>3870.9</v>
      </c>
      <c r="E91" s="68">
        <v>2128.9950000000003</v>
      </c>
      <c r="F91" s="69">
        <v>1548.3600000000001</v>
      </c>
      <c r="H91" s="153"/>
      <c r="I91" s="229" t="s">
        <v>43</v>
      </c>
      <c r="J91" s="10" t="s">
        <v>1</v>
      </c>
      <c r="K91" s="66">
        <v>6334.2</v>
      </c>
      <c r="L91" s="66">
        <v>3483.8100000000004</v>
      </c>
      <c r="M91" s="67">
        <v>2513.2698000000005</v>
      </c>
      <c r="N91" s="41"/>
      <c r="P91" s="41"/>
      <c r="R91" s="41"/>
      <c r="S91" s="41"/>
    </row>
    <row r="92" spans="1:19" ht="15.75" thickBot="1" x14ac:dyDescent="0.3">
      <c r="A92" s="233"/>
      <c r="B92" s="236"/>
      <c r="C92" s="136" t="s">
        <v>310</v>
      </c>
      <c r="D92" s="70">
        <v>4152.42</v>
      </c>
      <c r="E92" s="70">
        <v>2283.8310000000001</v>
      </c>
      <c r="F92" s="71">
        <v>1928.412</v>
      </c>
      <c r="H92" s="154"/>
      <c r="I92" s="171"/>
      <c r="J92" s="9" t="s">
        <v>2</v>
      </c>
      <c r="K92" s="68">
        <v>6334.2</v>
      </c>
      <c r="L92" s="68">
        <v>3483.8100000000004</v>
      </c>
      <c r="M92" s="69">
        <v>2513.2698000000005</v>
      </c>
      <c r="N92" s="41"/>
      <c r="P92" s="41"/>
      <c r="R92" s="41"/>
      <c r="S92" s="41"/>
    </row>
    <row r="93" spans="1:19" ht="15.75" thickBot="1" x14ac:dyDescent="0.3">
      <c r="A93" s="153"/>
      <c r="B93" s="229" t="s">
        <v>25</v>
      </c>
      <c r="C93" s="10" t="s">
        <v>1</v>
      </c>
      <c r="D93" s="66">
        <v>3167.1</v>
      </c>
      <c r="E93" s="66">
        <v>1741.9050000000002</v>
      </c>
      <c r="F93" s="67">
        <v>1548.3600000000001</v>
      </c>
      <c r="H93" s="155"/>
      <c r="I93" s="172"/>
      <c r="J93" s="11" t="s">
        <v>3</v>
      </c>
      <c r="K93" s="70">
        <v>6334.2</v>
      </c>
      <c r="L93" s="70">
        <v>3483.8100000000004</v>
      </c>
      <c r="M93" s="71">
        <v>2513.2698000000005</v>
      </c>
      <c r="N93" s="41"/>
      <c r="P93" s="41"/>
      <c r="R93" s="41"/>
      <c r="S93" s="41"/>
    </row>
    <row r="94" spans="1:19" ht="15.75" thickBot="1" x14ac:dyDescent="0.3">
      <c r="A94" s="154"/>
      <c r="B94" s="171"/>
      <c r="C94" s="9" t="s">
        <v>2</v>
      </c>
      <c r="D94" s="68">
        <v>3870.9</v>
      </c>
      <c r="E94" s="68">
        <v>2128.9950000000003</v>
      </c>
      <c r="F94" s="69">
        <v>1548.3600000000001</v>
      </c>
      <c r="H94" s="1" t="s">
        <v>150</v>
      </c>
    </row>
    <row r="95" spans="1:19" ht="15.75" customHeight="1" thickBot="1" x14ac:dyDescent="0.3">
      <c r="A95" s="155"/>
      <c r="B95" s="172"/>
      <c r="C95" s="136" t="s">
        <v>310</v>
      </c>
      <c r="D95" s="70">
        <v>4152.42</v>
      </c>
      <c r="E95" s="70">
        <v>2283.8310000000001</v>
      </c>
      <c r="F95" s="71">
        <v>1928.412</v>
      </c>
      <c r="H95" s="239"/>
      <c r="I95" s="202" t="s">
        <v>151</v>
      </c>
      <c r="J95" s="229" t="s">
        <v>1</v>
      </c>
      <c r="K95" s="229">
        <v>6630</v>
      </c>
      <c r="L95" s="229">
        <v>3570</v>
      </c>
      <c r="M95" s="249">
        <v>2850</v>
      </c>
    </row>
    <row r="96" spans="1:19" x14ac:dyDescent="0.25">
      <c r="A96" s="153"/>
      <c r="B96" s="202" t="s">
        <v>274</v>
      </c>
      <c r="C96" s="10" t="s">
        <v>1</v>
      </c>
      <c r="D96" s="66">
        <v>3800.52</v>
      </c>
      <c r="E96" s="66">
        <v>2090.2860000000001</v>
      </c>
      <c r="F96" s="67">
        <v>1858.0319999999999</v>
      </c>
      <c r="H96" s="240"/>
      <c r="I96" s="177"/>
      <c r="J96" s="171"/>
      <c r="K96" s="171"/>
      <c r="L96" s="171"/>
      <c r="M96" s="250"/>
    </row>
    <row r="97" spans="1:13" x14ac:dyDescent="0.25">
      <c r="A97" s="154"/>
      <c r="B97" s="177"/>
      <c r="C97" s="9" t="s">
        <v>2</v>
      </c>
      <c r="D97" s="68">
        <v>4645.08</v>
      </c>
      <c r="E97" s="68">
        <v>2554.7940000000003</v>
      </c>
      <c r="F97" s="69">
        <v>1858.0319999999999</v>
      </c>
      <c r="H97" s="240"/>
      <c r="I97" s="177"/>
      <c r="J97" s="171"/>
      <c r="K97" s="171"/>
      <c r="L97" s="171"/>
      <c r="M97" s="250"/>
    </row>
    <row r="98" spans="1:13" ht="15.75" thickBot="1" x14ac:dyDescent="0.3">
      <c r="A98" s="155"/>
      <c r="B98" s="201"/>
      <c r="C98" s="11"/>
      <c r="D98" s="70">
        <v>0</v>
      </c>
      <c r="E98" s="70">
        <v>0</v>
      </c>
      <c r="F98" s="71">
        <v>0</v>
      </c>
      <c r="H98" s="154"/>
      <c r="I98" s="241" t="s">
        <v>292</v>
      </c>
      <c r="J98" s="171" t="s">
        <v>1</v>
      </c>
      <c r="K98" s="171">
        <v>7960</v>
      </c>
      <c r="L98" s="171">
        <v>4300</v>
      </c>
      <c r="M98" s="250">
        <v>3450</v>
      </c>
    </row>
    <row r="99" spans="1:13" x14ac:dyDescent="0.25">
      <c r="A99" s="153"/>
      <c r="B99" s="229" t="s">
        <v>26</v>
      </c>
      <c r="C99" s="10" t="s">
        <v>1</v>
      </c>
      <c r="D99" s="66">
        <v>3167.1</v>
      </c>
      <c r="E99" s="66">
        <v>1741.9050000000002</v>
      </c>
      <c r="F99" s="67">
        <v>1548.3600000000001</v>
      </c>
      <c r="H99" s="154"/>
      <c r="I99" s="241"/>
      <c r="J99" s="171"/>
      <c r="K99" s="171"/>
      <c r="L99" s="171"/>
      <c r="M99" s="250"/>
    </row>
    <row r="100" spans="1:13" x14ac:dyDescent="0.25">
      <c r="A100" s="154"/>
      <c r="B100" s="171"/>
      <c r="C100" s="9" t="s">
        <v>2</v>
      </c>
      <c r="D100" s="68">
        <v>3870.9</v>
      </c>
      <c r="E100" s="68">
        <v>2128.9950000000003</v>
      </c>
      <c r="F100" s="69">
        <v>1548.3600000000001</v>
      </c>
      <c r="H100" s="154"/>
      <c r="I100" s="241"/>
      <c r="J100" s="171"/>
      <c r="K100" s="171"/>
      <c r="L100" s="171"/>
      <c r="M100" s="250"/>
    </row>
    <row r="101" spans="1:13" ht="15.75" customHeight="1" thickBot="1" x14ac:dyDescent="0.3">
      <c r="A101" s="155"/>
      <c r="B101" s="172"/>
      <c r="C101" s="11"/>
      <c r="D101" s="11">
        <v>0</v>
      </c>
      <c r="E101" s="11">
        <v>0</v>
      </c>
      <c r="F101" s="12">
        <v>0</v>
      </c>
      <c r="H101" s="248"/>
      <c r="I101" s="265" t="s">
        <v>203</v>
      </c>
      <c r="J101" s="267" t="s">
        <v>1</v>
      </c>
      <c r="K101" s="267">
        <v>3774</v>
      </c>
      <c r="L101" s="267">
        <v>3366</v>
      </c>
      <c r="M101" s="268">
        <v>2650</v>
      </c>
    </row>
    <row r="102" spans="1:13" ht="15.75" thickBot="1" x14ac:dyDescent="0.3">
      <c r="A102" s="143" t="s">
        <v>318</v>
      </c>
      <c r="B102" s="19"/>
      <c r="C102" s="18"/>
      <c r="D102" s="18"/>
      <c r="E102" s="18"/>
      <c r="F102" s="18"/>
      <c r="H102" s="264"/>
      <c r="I102" s="266"/>
      <c r="J102" s="228"/>
      <c r="K102" s="228"/>
      <c r="L102" s="228"/>
      <c r="M102" s="269"/>
    </row>
    <row r="103" spans="1:13" ht="15.75" thickBot="1" x14ac:dyDescent="0.3">
      <c r="A103" s="153"/>
      <c r="B103" s="202" t="s">
        <v>298</v>
      </c>
      <c r="C103" s="10" t="s">
        <v>1</v>
      </c>
      <c r="D103" s="66">
        <v>7284.329999999999</v>
      </c>
      <c r="E103" s="66">
        <v>4006.3815</v>
      </c>
      <c r="F103" s="67">
        <v>2751.8579999999997</v>
      </c>
      <c r="H103" s="25" t="s">
        <v>301</v>
      </c>
      <c r="I103" s="117"/>
      <c r="J103" s="23"/>
      <c r="K103" s="23"/>
      <c r="L103" s="23"/>
      <c r="M103" s="23"/>
    </row>
    <row r="104" spans="1:13" ht="15" customHeight="1" x14ac:dyDescent="0.25">
      <c r="A104" s="154"/>
      <c r="B104" s="177"/>
      <c r="C104" s="9" t="s">
        <v>2</v>
      </c>
      <c r="D104" s="68">
        <v>8579.3219999999983</v>
      </c>
      <c r="E104" s="68">
        <v>4718.6270999999997</v>
      </c>
      <c r="F104" s="69">
        <v>2751.8579999999997</v>
      </c>
      <c r="H104" s="120" t="s">
        <v>308</v>
      </c>
      <c r="I104" s="121" t="s">
        <v>7</v>
      </c>
      <c r="J104" s="317" t="s">
        <v>306</v>
      </c>
      <c r="K104" s="317"/>
      <c r="L104" s="318" t="s">
        <v>307</v>
      </c>
      <c r="M104" s="319"/>
    </row>
    <row r="105" spans="1:13" ht="15.75" thickBot="1" x14ac:dyDescent="0.3">
      <c r="A105" s="155"/>
      <c r="B105" s="201"/>
      <c r="C105" s="11" t="s">
        <v>300</v>
      </c>
      <c r="D105" s="70">
        <v>8748.2339999999986</v>
      </c>
      <c r="E105" s="70">
        <v>4811.5287000000008</v>
      </c>
      <c r="F105" s="71">
        <v>3030.0701399999998</v>
      </c>
      <c r="H105" s="122" t="s">
        <v>309</v>
      </c>
      <c r="I105" s="118" t="s">
        <v>311</v>
      </c>
      <c r="J105" s="133" t="s">
        <v>138</v>
      </c>
      <c r="K105" s="133" t="s">
        <v>310</v>
      </c>
      <c r="L105" s="119" t="s">
        <v>138</v>
      </c>
      <c r="M105" s="123" t="s">
        <v>310</v>
      </c>
    </row>
    <row r="106" spans="1:13" x14ac:dyDescent="0.25">
      <c r="A106" s="189"/>
      <c r="B106" s="230" t="s">
        <v>299</v>
      </c>
      <c r="C106" s="5" t="s">
        <v>1</v>
      </c>
      <c r="D106" s="66">
        <v>5099.0309999999999</v>
      </c>
      <c r="E106" s="66">
        <v>2804.4670499999997</v>
      </c>
      <c r="F106" s="67">
        <v>2331.7949699999999</v>
      </c>
      <c r="H106" s="124" t="s">
        <v>302</v>
      </c>
      <c r="I106" s="128">
        <v>10765.324799999999</v>
      </c>
      <c r="J106" s="134">
        <v>7966.8400499999998</v>
      </c>
      <c r="K106" s="135">
        <v>8763.7175999999981</v>
      </c>
      <c r="L106" s="130">
        <v>6638.34717</v>
      </c>
      <c r="M106" s="131">
        <v>7305.2328600000001</v>
      </c>
    </row>
    <row r="107" spans="1:13" x14ac:dyDescent="0.25">
      <c r="A107" s="190"/>
      <c r="B107" s="231"/>
      <c r="C107" s="116" t="s">
        <v>2</v>
      </c>
      <c r="D107" s="68">
        <v>6151.2119999999995</v>
      </c>
      <c r="E107" s="68">
        <v>3383.1665999999996</v>
      </c>
      <c r="F107" s="69">
        <v>2331.7949699999999</v>
      </c>
      <c r="H107" s="124" t="s">
        <v>312</v>
      </c>
      <c r="I107" s="128">
        <v>11039.806799999998</v>
      </c>
      <c r="J107" s="135">
        <v>8208.0674999999992</v>
      </c>
      <c r="K107" s="135">
        <v>8914.6826999999976</v>
      </c>
      <c r="L107" s="129">
        <v>6763.518</v>
      </c>
      <c r="M107" s="131">
        <v>7316.2121399999996</v>
      </c>
    </row>
    <row r="108" spans="1:13" ht="15.75" thickBot="1" x14ac:dyDescent="0.3">
      <c r="A108" s="233"/>
      <c r="B108" s="232"/>
      <c r="C108" s="11" t="s">
        <v>300</v>
      </c>
      <c r="D108" s="70">
        <v>6362.3519999999999</v>
      </c>
      <c r="E108" s="70">
        <v>3499.2936</v>
      </c>
      <c r="F108" s="71">
        <v>2934.6348599999997</v>
      </c>
      <c r="H108" s="124" t="s">
        <v>303</v>
      </c>
      <c r="I108" s="128">
        <v>10765.324799999999</v>
      </c>
      <c r="J108" s="134">
        <v>7966.8400499999998</v>
      </c>
      <c r="K108" s="135">
        <v>8763.7175999999981</v>
      </c>
      <c r="L108" s="129">
        <v>6638.34717</v>
      </c>
      <c r="M108" s="131">
        <v>7305.2328600000001</v>
      </c>
    </row>
    <row r="109" spans="1:13" x14ac:dyDescent="0.25">
      <c r="A109" s="189"/>
      <c r="B109" s="230" t="s">
        <v>319</v>
      </c>
      <c r="C109" s="5" t="s">
        <v>1</v>
      </c>
      <c r="D109" s="66">
        <v>2927.808</v>
      </c>
      <c r="E109" s="66">
        <v>1610.2944000000002</v>
      </c>
      <c r="F109" s="67">
        <v>1299.2148</v>
      </c>
      <c r="H109" s="124" t="s">
        <v>313</v>
      </c>
      <c r="I109" s="128">
        <v>11039.806799999998</v>
      </c>
      <c r="J109" s="135">
        <v>8208.0674999999992</v>
      </c>
      <c r="K109" s="135">
        <v>8914.6826999999976</v>
      </c>
      <c r="L109" s="129">
        <v>6763.518</v>
      </c>
      <c r="M109" s="131">
        <v>7316.2121399999996</v>
      </c>
    </row>
    <row r="110" spans="1:13" x14ac:dyDescent="0.25">
      <c r="A110" s="190"/>
      <c r="B110" s="231"/>
      <c r="C110" s="116" t="s">
        <v>2</v>
      </c>
      <c r="D110" s="68">
        <v>3476.7720000000004</v>
      </c>
      <c r="E110" s="68">
        <v>1912.2246</v>
      </c>
      <c r="F110" s="69">
        <v>1299.2148</v>
      </c>
      <c r="H110" s="124" t="s">
        <v>304</v>
      </c>
      <c r="I110" s="128">
        <v>10765.324799999999</v>
      </c>
      <c r="J110" s="134">
        <v>7966.8400499999998</v>
      </c>
      <c r="K110" s="135">
        <v>8763.7175999999981</v>
      </c>
      <c r="L110" s="132">
        <v>6638.34717</v>
      </c>
      <c r="M110" s="131">
        <v>7305.2328600000001</v>
      </c>
    </row>
    <row r="111" spans="1:13" ht="15.75" thickBot="1" x14ac:dyDescent="0.3">
      <c r="A111" s="233"/>
      <c r="B111" s="232"/>
      <c r="C111" s="136" t="s">
        <v>310</v>
      </c>
      <c r="D111" s="70">
        <v>3659.7600000000007</v>
      </c>
      <c r="E111" s="70">
        <v>2012.8680000000002</v>
      </c>
      <c r="F111" s="71">
        <v>1921.374</v>
      </c>
      <c r="H111" s="124" t="s">
        <v>314</v>
      </c>
      <c r="I111" s="128">
        <v>11039.806799999998</v>
      </c>
      <c r="J111" s="135">
        <v>8208.0674999999992</v>
      </c>
      <c r="K111" s="135">
        <v>8914.6826999999976</v>
      </c>
      <c r="L111" s="129">
        <v>6763.518</v>
      </c>
      <c r="M111" s="131">
        <v>7316.2121399999996</v>
      </c>
    </row>
    <row r="112" spans="1:13" ht="15" customHeight="1" x14ac:dyDescent="0.25">
      <c r="B112" s="65" t="s">
        <v>196</v>
      </c>
      <c r="H112" s="124" t="s">
        <v>305</v>
      </c>
      <c r="I112" s="128">
        <v>10765.324799999999</v>
      </c>
      <c r="J112" s="134">
        <v>7966.8400499999998</v>
      </c>
      <c r="K112" s="135">
        <v>8763.7175999999981</v>
      </c>
      <c r="L112" s="132">
        <v>6638.34717</v>
      </c>
      <c r="M112" s="131">
        <v>7305.2328600000001</v>
      </c>
    </row>
    <row r="113" spans="1:13" ht="20.25" customHeight="1" thickBot="1" x14ac:dyDescent="0.4">
      <c r="B113" s="29"/>
      <c r="H113" s="125" t="s">
        <v>315</v>
      </c>
      <c r="I113" s="128">
        <v>11039.806799999998</v>
      </c>
      <c r="J113" s="135">
        <v>8208.0674999999992</v>
      </c>
      <c r="K113" s="135">
        <v>8914.6826999999976</v>
      </c>
      <c r="L113" s="129">
        <v>6763.518</v>
      </c>
      <c r="M113" s="131">
        <v>7316.2121399999996</v>
      </c>
    </row>
    <row r="114" spans="1:13" ht="67.5" customHeight="1" x14ac:dyDescent="0.25">
      <c r="A114" s="263" t="s">
        <v>62</v>
      </c>
      <c r="B114" s="263"/>
      <c r="C114" s="263"/>
      <c r="D114" s="263"/>
      <c r="E114" s="263"/>
      <c r="F114" s="263"/>
      <c r="G114" s="263"/>
      <c r="H114" s="263"/>
      <c r="I114" s="263"/>
      <c r="J114" s="263"/>
      <c r="K114" s="263"/>
      <c r="L114" s="263"/>
      <c r="M114" s="263"/>
    </row>
    <row r="116" spans="1:13" x14ac:dyDescent="0.25">
      <c r="A116" s="1" t="s">
        <v>63</v>
      </c>
    </row>
    <row r="118" spans="1:13" ht="15.75" thickBot="1" x14ac:dyDescent="0.3">
      <c r="A118" s="13" t="s">
        <v>4</v>
      </c>
      <c r="B118" s="13" t="s">
        <v>5</v>
      </c>
      <c r="C118" s="15" t="s">
        <v>65</v>
      </c>
      <c r="D118" s="13" t="s">
        <v>7</v>
      </c>
      <c r="E118" s="13" t="s">
        <v>8</v>
      </c>
      <c r="F118" s="13" t="s">
        <v>9</v>
      </c>
      <c r="H118" s="13" t="s">
        <v>4</v>
      </c>
      <c r="I118" s="13" t="s">
        <v>5</v>
      </c>
      <c r="J118" s="15" t="s">
        <v>65</v>
      </c>
      <c r="K118" s="13" t="s">
        <v>7</v>
      </c>
      <c r="L118" s="13" t="s">
        <v>8</v>
      </c>
      <c r="M118" s="13" t="s">
        <v>9</v>
      </c>
    </row>
    <row r="119" spans="1:13" ht="20.100000000000001" customHeight="1" x14ac:dyDescent="0.25">
      <c r="A119" s="189"/>
      <c r="B119" s="191" t="s">
        <v>64</v>
      </c>
      <c r="C119" s="37" t="s">
        <v>66</v>
      </c>
      <c r="D119" s="52">
        <v>25460.22</v>
      </c>
      <c r="E119" s="55">
        <v>13773.621000000001</v>
      </c>
      <c r="F119" s="46">
        <v>11384.22</v>
      </c>
      <c r="H119" s="189"/>
      <c r="I119" s="191" t="s">
        <v>71</v>
      </c>
      <c r="J119" s="42" t="s">
        <v>66</v>
      </c>
      <c r="K119" s="52">
        <v>0</v>
      </c>
      <c r="L119" s="45">
        <v>0</v>
      </c>
      <c r="M119" s="46">
        <v>17841.84</v>
      </c>
    </row>
    <row r="120" spans="1:13" ht="20.100000000000001" customHeight="1" x14ac:dyDescent="0.25">
      <c r="A120" s="190"/>
      <c r="B120" s="192"/>
      <c r="C120" s="38" t="s">
        <v>67</v>
      </c>
      <c r="D120" s="53">
        <v>28205.040000000001</v>
      </c>
      <c r="E120" s="54">
        <v>15283.272000000003</v>
      </c>
      <c r="F120" s="48">
        <v>12615.87</v>
      </c>
      <c r="H120" s="190"/>
      <c r="I120" s="192"/>
      <c r="J120" s="43" t="s">
        <v>67</v>
      </c>
      <c r="K120" s="53">
        <v>0</v>
      </c>
      <c r="L120" s="47">
        <v>0</v>
      </c>
      <c r="M120" s="48">
        <v>19073.490000000002</v>
      </c>
    </row>
    <row r="121" spans="1:13" ht="20.100000000000001" customHeight="1" x14ac:dyDescent="0.25">
      <c r="A121" s="190"/>
      <c r="B121" s="192"/>
      <c r="C121" s="38" t="s">
        <v>68</v>
      </c>
      <c r="D121" s="53">
        <v>30949.86</v>
      </c>
      <c r="E121" s="54">
        <v>16792.923000000003</v>
      </c>
      <c r="F121" s="48">
        <v>13847.52</v>
      </c>
      <c r="H121" s="190"/>
      <c r="I121" s="192"/>
      <c r="J121" s="43" t="s">
        <v>68</v>
      </c>
      <c r="K121" s="53">
        <v>45501.18</v>
      </c>
      <c r="L121" s="47">
        <v>24566.649000000001</v>
      </c>
      <c r="M121" s="48">
        <v>19882.86</v>
      </c>
    </row>
    <row r="122" spans="1:13" ht="20.100000000000001" customHeight="1" x14ac:dyDescent="0.25">
      <c r="A122" s="190"/>
      <c r="B122" s="192"/>
      <c r="C122" s="35" t="s">
        <v>70</v>
      </c>
      <c r="D122" s="53">
        <v>36369.120000000003</v>
      </c>
      <c r="E122" s="54">
        <v>19773.516</v>
      </c>
      <c r="F122" s="48">
        <v>16310.82</v>
      </c>
      <c r="H122" s="190"/>
      <c r="I122" s="192"/>
      <c r="J122" s="44" t="s">
        <v>70</v>
      </c>
      <c r="K122" s="53">
        <v>50920.44</v>
      </c>
      <c r="L122" s="47">
        <v>27547.242000000002</v>
      </c>
      <c r="M122" s="48">
        <v>22768.44</v>
      </c>
    </row>
    <row r="123" spans="1:13" ht="20.100000000000001" customHeight="1" x14ac:dyDescent="0.25">
      <c r="A123" s="190"/>
      <c r="B123" s="192"/>
      <c r="C123" s="35" t="s">
        <v>69</v>
      </c>
      <c r="D123" s="53">
        <v>41858.76</v>
      </c>
      <c r="E123" s="54">
        <v>22792.818000000003</v>
      </c>
      <c r="F123" s="48">
        <v>18350.82</v>
      </c>
      <c r="H123" s="288"/>
      <c r="I123" s="283"/>
      <c r="J123" s="44" t="s">
        <v>69</v>
      </c>
      <c r="K123" s="53">
        <v>56410.080000000002</v>
      </c>
      <c r="L123" s="49">
        <v>30566.544000000005</v>
      </c>
      <c r="M123" s="48">
        <v>25828.44</v>
      </c>
    </row>
    <row r="124" spans="1:13" ht="20.100000000000001" customHeight="1" thickBot="1" x14ac:dyDescent="0.3">
      <c r="A124" s="233"/>
      <c r="B124" s="284"/>
      <c r="C124" s="36" t="s">
        <v>204</v>
      </c>
      <c r="D124" s="50">
        <v>46785.36</v>
      </c>
      <c r="E124" s="50">
        <v>27719.418000000001</v>
      </c>
      <c r="F124" s="51">
        <v>21237.420000000002</v>
      </c>
      <c r="H124" s="233"/>
      <c r="I124" s="284"/>
      <c r="J124" s="56" t="s">
        <v>204</v>
      </c>
      <c r="K124" s="50">
        <v>61336.68</v>
      </c>
      <c r="L124" s="50">
        <v>35493.144</v>
      </c>
      <c r="M124" s="51">
        <v>27695.040000000001</v>
      </c>
    </row>
    <row r="125" spans="1:13" ht="15.75" thickBot="1" x14ac:dyDescent="0.3">
      <c r="A125" s="1" t="s">
        <v>73</v>
      </c>
      <c r="B125" s="1"/>
      <c r="C125" s="16" t="s">
        <v>74</v>
      </c>
      <c r="E125" s="1"/>
      <c r="F125" s="1"/>
    </row>
    <row r="126" spans="1:13" ht="15" customHeight="1" x14ac:dyDescent="0.25">
      <c r="A126" s="16" t="s">
        <v>75</v>
      </c>
      <c r="B126" s="1"/>
      <c r="C126" s="16" t="s">
        <v>76</v>
      </c>
      <c r="E126" s="1"/>
      <c r="F126" s="1"/>
      <c r="H126" s="153"/>
      <c r="I126" s="257" t="s">
        <v>205</v>
      </c>
      <c r="J126" s="258"/>
      <c r="K126" s="251">
        <v>2754</v>
      </c>
      <c r="L126" s="251">
        <v>2142</v>
      </c>
      <c r="M126" s="254">
        <v>1470</v>
      </c>
    </row>
    <row r="127" spans="1:13" x14ac:dyDescent="0.25">
      <c r="A127" s="16" t="s">
        <v>77</v>
      </c>
      <c r="B127" s="1"/>
      <c r="C127" s="16" t="s">
        <v>78</v>
      </c>
      <c r="E127" s="1"/>
      <c r="F127" s="1"/>
      <c r="H127" s="154"/>
      <c r="I127" s="259"/>
      <c r="J127" s="260"/>
      <c r="K127" s="252"/>
      <c r="L127" s="252"/>
      <c r="M127" s="255"/>
    </row>
    <row r="128" spans="1:13" ht="15.75" thickBot="1" x14ac:dyDescent="0.3">
      <c r="A128" s="16" t="s">
        <v>79</v>
      </c>
      <c r="B128" s="1"/>
      <c r="C128" s="17" t="s">
        <v>72</v>
      </c>
      <c r="E128" s="1"/>
      <c r="F128" s="1"/>
      <c r="H128" s="155"/>
      <c r="I128" s="261"/>
      <c r="J128" s="262"/>
      <c r="K128" s="253"/>
      <c r="L128" s="253"/>
      <c r="M128" s="256"/>
    </row>
    <row r="129" spans="1:14" x14ac:dyDescent="0.25">
      <c r="A129" s="153"/>
      <c r="B129" s="223" t="s">
        <v>207</v>
      </c>
      <c r="C129" s="223"/>
      <c r="D129" s="183">
        <v>856.80000000000007</v>
      </c>
      <c r="E129" s="183">
        <v>612</v>
      </c>
      <c r="F129" s="186">
        <v>490</v>
      </c>
      <c r="H129" s="153"/>
      <c r="I129" s="156" t="s">
        <v>206</v>
      </c>
      <c r="J129" s="157"/>
      <c r="K129" s="183">
        <v>612</v>
      </c>
      <c r="L129" s="183">
        <v>489.6</v>
      </c>
      <c r="M129" s="186">
        <v>370</v>
      </c>
    </row>
    <row r="130" spans="1:14" x14ac:dyDescent="0.25">
      <c r="A130" s="154"/>
      <c r="B130" s="224"/>
      <c r="C130" s="224"/>
      <c r="D130" s="184"/>
      <c r="E130" s="184"/>
      <c r="F130" s="187"/>
      <c r="H130" s="154"/>
      <c r="I130" s="158"/>
      <c r="J130" s="159"/>
      <c r="K130" s="184"/>
      <c r="L130" s="184"/>
      <c r="M130" s="187"/>
    </row>
    <row r="131" spans="1:14" ht="15.75" thickBot="1" x14ac:dyDescent="0.3">
      <c r="A131" s="154"/>
      <c r="B131" s="224"/>
      <c r="C131" s="224"/>
      <c r="D131" s="184"/>
      <c r="E131" s="184"/>
      <c r="F131" s="187"/>
      <c r="H131" s="155"/>
      <c r="I131" s="160"/>
      <c r="J131" s="161"/>
      <c r="K131" s="185"/>
      <c r="L131" s="185"/>
      <c r="M131" s="188"/>
    </row>
    <row r="132" spans="1:14" ht="15" customHeight="1" x14ac:dyDescent="0.25">
      <c r="A132" s="154"/>
      <c r="B132" s="224" t="s">
        <v>320</v>
      </c>
      <c r="C132" s="224"/>
      <c r="D132" s="184">
        <v>1980</v>
      </c>
      <c r="E132" s="184">
        <f>+F132*1.3</f>
        <v>1287</v>
      </c>
      <c r="F132" s="187">
        <v>990</v>
      </c>
      <c r="H132" s="153"/>
      <c r="I132" s="156" t="s">
        <v>276</v>
      </c>
      <c r="J132" s="157"/>
      <c r="K132" s="183">
        <v>938.4</v>
      </c>
      <c r="L132" s="183">
        <v>674.22</v>
      </c>
      <c r="M132" s="186">
        <v>575</v>
      </c>
    </row>
    <row r="133" spans="1:14" x14ac:dyDescent="0.25">
      <c r="A133" s="154"/>
      <c r="B133" s="224"/>
      <c r="C133" s="224"/>
      <c r="D133" s="184"/>
      <c r="E133" s="184"/>
      <c r="F133" s="187"/>
      <c r="H133" s="154"/>
      <c r="I133" s="158"/>
      <c r="J133" s="159"/>
      <c r="K133" s="184"/>
      <c r="L133" s="184"/>
      <c r="M133" s="187"/>
    </row>
    <row r="134" spans="1:14" ht="15.75" thickBot="1" x14ac:dyDescent="0.3">
      <c r="A134" s="155"/>
      <c r="B134" s="225"/>
      <c r="C134" s="225"/>
      <c r="D134" s="185"/>
      <c r="E134" s="185"/>
      <c r="F134" s="188"/>
      <c r="H134" s="155"/>
      <c r="I134" s="160"/>
      <c r="J134" s="161"/>
      <c r="K134" s="185"/>
      <c r="L134" s="185"/>
      <c r="M134" s="188"/>
    </row>
    <row r="135" spans="1:14" x14ac:dyDescent="0.25">
      <c r="A135" s="1" t="s">
        <v>80</v>
      </c>
      <c r="E135" s="32"/>
    </row>
    <row r="136" spans="1:14" ht="15.75" thickBot="1" x14ac:dyDescent="0.3">
      <c r="H136" s="1" t="s">
        <v>83</v>
      </c>
    </row>
    <row r="137" spans="1:14" x14ac:dyDescent="0.25">
      <c r="A137" s="189"/>
      <c r="B137" s="191" t="s">
        <v>82</v>
      </c>
      <c r="C137" s="214" t="s">
        <v>66</v>
      </c>
      <c r="D137" s="214">
        <v>8700</v>
      </c>
      <c r="E137" s="214">
        <v>6650</v>
      </c>
      <c r="F137" s="217">
        <v>5500</v>
      </c>
      <c r="H137" s="1"/>
    </row>
    <row r="138" spans="1:14" x14ac:dyDescent="0.25">
      <c r="A138" s="190"/>
      <c r="B138" s="192"/>
      <c r="C138" s="215"/>
      <c r="D138" s="215"/>
      <c r="E138" s="215"/>
      <c r="F138" s="218"/>
      <c r="H138" s="1" t="s">
        <v>84</v>
      </c>
    </row>
    <row r="139" spans="1:14" x14ac:dyDescent="0.25">
      <c r="A139" s="190"/>
      <c r="B139" s="192"/>
      <c r="C139" s="215"/>
      <c r="D139" s="215"/>
      <c r="E139" s="215"/>
      <c r="F139" s="218"/>
      <c r="H139" s="1" t="s">
        <v>85</v>
      </c>
      <c r="N139"/>
    </row>
    <row r="140" spans="1:14" x14ac:dyDescent="0.25">
      <c r="A140" s="190"/>
      <c r="B140" s="192"/>
      <c r="C140" s="215"/>
      <c r="D140" s="215"/>
      <c r="E140" s="215"/>
      <c r="F140" s="218"/>
      <c r="H140" s="1" t="s">
        <v>86</v>
      </c>
    </row>
    <row r="141" spans="1:14" ht="15.75" thickBot="1" x14ac:dyDescent="0.3">
      <c r="A141" s="233"/>
      <c r="B141" s="284"/>
      <c r="C141" s="216"/>
      <c r="D141" s="216"/>
      <c r="E141" s="216"/>
      <c r="F141" s="219"/>
      <c r="H141" s="1" t="s">
        <v>87</v>
      </c>
    </row>
    <row r="143" spans="1:14" x14ac:dyDescent="0.25">
      <c r="A143" s="1" t="s">
        <v>210</v>
      </c>
      <c r="G143" s="146"/>
      <c r="H143" s="146"/>
    </row>
    <row r="144" spans="1:14" ht="15.75" thickBot="1" x14ac:dyDescent="0.3">
      <c r="H144" s="1"/>
    </row>
    <row r="145" spans="1:13" x14ac:dyDescent="0.25">
      <c r="A145" s="153"/>
      <c r="B145" s="223" t="s">
        <v>208</v>
      </c>
      <c r="C145" s="226" t="s">
        <v>209</v>
      </c>
      <c r="D145" s="214">
        <v>60700</v>
      </c>
      <c r="E145" s="214">
        <v>46700</v>
      </c>
      <c r="F145" s="217">
        <v>38900</v>
      </c>
      <c r="H145" s="1"/>
    </row>
    <row r="146" spans="1:13" x14ac:dyDescent="0.25">
      <c r="A146" s="154"/>
      <c r="B146" s="224"/>
      <c r="C146" s="227"/>
      <c r="D146" s="215">
        <v>0</v>
      </c>
      <c r="E146" s="215">
        <v>0</v>
      </c>
      <c r="F146" s="218">
        <v>0</v>
      </c>
      <c r="H146" s="1"/>
    </row>
    <row r="147" spans="1:13" x14ac:dyDescent="0.25">
      <c r="A147" s="154"/>
      <c r="B147" s="224"/>
      <c r="C147" s="227"/>
      <c r="D147" s="215">
        <v>0</v>
      </c>
      <c r="E147" s="215">
        <v>0</v>
      </c>
      <c r="F147" s="218">
        <v>0</v>
      </c>
      <c r="H147" s="1"/>
    </row>
    <row r="148" spans="1:13" x14ac:dyDescent="0.25">
      <c r="A148" s="154"/>
      <c r="B148" s="224"/>
      <c r="C148" s="227"/>
      <c r="D148" s="215">
        <v>0</v>
      </c>
      <c r="E148" s="215">
        <v>0</v>
      </c>
      <c r="F148" s="218">
        <v>0</v>
      </c>
      <c r="H148" s="1"/>
    </row>
    <row r="149" spans="1:13" ht="15.75" thickBot="1" x14ac:dyDescent="0.3">
      <c r="A149" s="155"/>
      <c r="B149" s="225"/>
      <c r="C149" s="228"/>
      <c r="D149" s="216">
        <v>0</v>
      </c>
      <c r="E149" s="216">
        <v>0</v>
      </c>
      <c r="F149" s="219">
        <v>0</v>
      </c>
      <c r="H149" s="1"/>
    </row>
    <row r="150" spans="1:13" x14ac:dyDescent="0.25">
      <c r="A150" s="1" t="s">
        <v>88</v>
      </c>
      <c r="E150" s="32"/>
    </row>
    <row r="151" spans="1:13" ht="15.75" thickBot="1" x14ac:dyDescent="0.3">
      <c r="H151" s="1" t="s">
        <v>90</v>
      </c>
    </row>
    <row r="152" spans="1:13" x14ac:dyDescent="0.25">
      <c r="A152" s="189"/>
      <c r="B152" s="191" t="s">
        <v>89</v>
      </c>
      <c r="C152" s="214" t="s">
        <v>68</v>
      </c>
      <c r="D152" s="220">
        <v>110000</v>
      </c>
      <c r="E152" s="220">
        <v>88000</v>
      </c>
      <c r="F152" s="221">
        <v>78000</v>
      </c>
      <c r="H152" s="1"/>
    </row>
    <row r="153" spans="1:13" x14ac:dyDescent="0.25">
      <c r="A153" s="190"/>
      <c r="B153" s="192"/>
      <c r="C153" s="215"/>
      <c r="D153" s="215"/>
      <c r="E153" s="215"/>
      <c r="F153" s="218"/>
      <c r="H153" s="1" t="s">
        <v>91</v>
      </c>
    </row>
    <row r="154" spans="1:13" x14ac:dyDescent="0.25">
      <c r="A154" s="190"/>
      <c r="B154" s="192"/>
      <c r="C154" s="215"/>
      <c r="D154" s="215"/>
      <c r="E154" s="215"/>
      <c r="F154" s="218"/>
      <c r="H154" s="1" t="s">
        <v>92</v>
      </c>
    </row>
    <row r="155" spans="1:13" x14ac:dyDescent="0.25">
      <c r="A155" s="190"/>
      <c r="B155" s="192"/>
      <c r="C155" s="215"/>
      <c r="D155" s="215"/>
      <c r="E155" s="215"/>
      <c r="F155" s="218"/>
      <c r="H155" s="1" t="s">
        <v>93</v>
      </c>
    </row>
    <row r="156" spans="1:13" ht="15.75" thickBot="1" x14ac:dyDescent="0.3">
      <c r="A156" s="233"/>
      <c r="B156" s="284"/>
      <c r="C156" s="216"/>
      <c r="D156" s="216"/>
      <c r="E156" s="216"/>
      <c r="F156" s="219"/>
      <c r="H156" s="1" t="s">
        <v>94</v>
      </c>
    </row>
    <row r="157" spans="1:13" ht="21" x14ac:dyDescent="0.35">
      <c r="B157" s="29" t="s">
        <v>196</v>
      </c>
    </row>
    <row r="158" spans="1:13" ht="68.25" customHeight="1" x14ac:dyDescent="0.25">
      <c r="A158" s="222" t="s">
        <v>95</v>
      </c>
      <c r="B158" s="222"/>
      <c r="C158" s="222"/>
      <c r="D158" s="222"/>
      <c r="E158" s="222"/>
      <c r="F158" s="222"/>
      <c r="G158" s="222"/>
      <c r="H158" s="222"/>
      <c r="I158" s="222"/>
      <c r="J158" s="222"/>
      <c r="K158" s="222"/>
      <c r="L158" s="222"/>
      <c r="M158" s="222"/>
    </row>
    <row r="160" spans="1:13" x14ac:dyDescent="0.25">
      <c r="A160" s="3" t="s">
        <v>4</v>
      </c>
      <c r="B160" s="3" t="s">
        <v>5</v>
      </c>
      <c r="C160" s="3" t="s">
        <v>6</v>
      </c>
      <c r="D160" s="3" t="s">
        <v>7</v>
      </c>
      <c r="E160" s="3" t="s">
        <v>8</v>
      </c>
      <c r="F160" s="3" t="s">
        <v>9</v>
      </c>
      <c r="H160" s="3" t="s">
        <v>4</v>
      </c>
      <c r="I160" s="3" t="s">
        <v>5</v>
      </c>
      <c r="J160" s="3" t="s">
        <v>6</v>
      </c>
      <c r="K160" s="3" t="s">
        <v>7</v>
      </c>
      <c r="L160" s="3" t="s">
        <v>8</v>
      </c>
      <c r="M160" s="3" t="s">
        <v>9</v>
      </c>
    </row>
    <row r="161" spans="1:13" ht="15.75" thickBot="1" x14ac:dyDescent="0.3">
      <c r="A161" s="1" t="s">
        <v>198</v>
      </c>
      <c r="F161" s="89" t="s">
        <v>277</v>
      </c>
      <c r="H161" s="1" t="s">
        <v>230</v>
      </c>
      <c r="M161" s="88" t="s">
        <v>277</v>
      </c>
    </row>
    <row r="162" spans="1:13" x14ac:dyDescent="0.25">
      <c r="A162" s="153"/>
      <c r="B162" s="229" t="s">
        <v>97</v>
      </c>
      <c r="C162" s="229" t="s">
        <v>96</v>
      </c>
      <c r="D162" s="205">
        <v>1224</v>
      </c>
      <c r="E162" s="205">
        <v>918</v>
      </c>
      <c r="F162" s="203">
        <v>316.2</v>
      </c>
      <c r="H162" s="153"/>
      <c r="I162" s="202" t="s">
        <v>101</v>
      </c>
      <c r="J162" s="229" t="s">
        <v>96</v>
      </c>
      <c r="K162" s="205">
        <v>1285.2</v>
      </c>
      <c r="L162" s="205">
        <v>706.86</v>
      </c>
      <c r="M162" s="195">
        <v>244.8</v>
      </c>
    </row>
    <row r="163" spans="1:13" x14ac:dyDescent="0.25">
      <c r="A163" s="154"/>
      <c r="B163" s="171"/>
      <c r="C163" s="171"/>
      <c r="D163" s="173">
        <v>0</v>
      </c>
      <c r="E163" s="173">
        <v>0</v>
      </c>
      <c r="F163" s="204">
        <v>0</v>
      </c>
      <c r="H163" s="154"/>
      <c r="I163" s="177"/>
      <c r="J163" s="171"/>
      <c r="K163" s="173">
        <v>0</v>
      </c>
      <c r="L163" s="173">
        <v>0</v>
      </c>
      <c r="M163" s="196">
        <v>0</v>
      </c>
    </row>
    <row r="164" spans="1:13" ht="15.75" thickBot="1" x14ac:dyDescent="0.3">
      <c r="A164" s="154"/>
      <c r="B164" s="171"/>
      <c r="C164" s="171"/>
      <c r="D164" s="173">
        <v>0</v>
      </c>
      <c r="E164" s="173">
        <v>0</v>
      </c>
      <c r="F164" s="204">
        <v>0</v>
      </c>
      <c r="H164" s="154"/>
      <c r="I164" s="177"/>
      <c r="J164" s="171"/>
      <c r="K164" s="173">
        <v>0</v>
      </c>
      <c r="L164" s="173">
        <v>0</v>
      </c>
      <c r="M164" s="196">
        <v>0</v>
      </c>
    </row>
    <row r="165" spans="1:13" x14ac:dyDescent="0.25">
      <c r="A165" s="154"/>
      <c r="B165" s="177" t="s">
        <v>99</v>
      </c>
      <c r="C165" s="171" t="s">
        <v>96</v>
      </c>
      <c r="D165" s="205">
        <v>2019.6000000000001</v>
      </c>
      <c r="E165" s="205">
        <v>1468.8</v>
      </c>
      <c r="F165" s="203">
        <v>561</v>
      </c>
      <c r="H165" s="154"/>
      <c r="I165" s="177" t="s">
        <v>102</v>
      </c>
      <c r="J165" s="171" t="s">
        <v>96</v>
      </c>
      <c r="K165" s="173">
        <v>1285.2</v>
      </c>
      <c r="L165" s="173">
        <v>706.86</v>
      </c>
      <c r="M165" s="196">
        <v>249.9</v>
      </c>
    </row>
    <row r="166" spans="1:13" x14ac:dyDescent="0.25">
      <c r="A166" s="154"/>
      <c r="B166" s="177"/>
      <c r="C166" s="171"/>
      <c r="D166" s="173">
        <v>0</v>
      </c>
      <c r="E166" s="173">
        <v>0</v>
      </c>
      <c r="F166" s="204">
        <v>0</v>
      </c>
      <c r="H166" s="154"/>
      <c r="I166" s="177"/>
      <c r="J166" s="171"/>
      <c r="K166" s="173">
        <v>0</v>
      </c>
      <c r="L166" s="173">
        <v>0</v>
      </c>
      <c r="M166" s="196">
        <v>0</v>
      </c>
    </row>
    <row r="167" spans="1:13" ht="15.75" thickBot="1" x14ac:dyDescent="0.3">
      <c r="A167" s="154"/>
      <c r="B167" s="177"/>
      <c r="C167" s="171"/>
      <c r="D167" s="173">
        <v>0</v>
      </c>
      <c r="E167" s="173">
        <v>0</v>
      </c>
      <c r="F167" s="204">
        <v>0</v>
      </c>
      <c r="H167" s="154"/>
      <c r="I167" s="177"/>
      <c r="J167" s="171"/>
      <c r="K167" s="173">
        <v>0</v>
      </c>
      <c r="L167" s="173">
        <v>0</v>
      </c>
      <c r="M167" s="196">
        <v>0</v>
      </c>
    </row>
    <row r="168" spans="1:13" x14ac:dyDescent="0.25">
      <c r="A168" s="154"/>
      <c r="B168" s="177" t="s">
        <v>100</v>
      </c>
      <c r="C168" s="171" t="s">
        <v>96</v>
      </c>
      <c r="D168" s="205">
        <v>2019.6000000000001</v>
      </c>
      <c r="E168" s="205">
        <v>1468.8</v>
      </c>
      <c r="F168" s="203">
        <v>561</v>
      </c>
      <c r="H168" s="154"/>
      <c r="I168" s="177" t="s">
        <v>103</v>
      </c>
      <c r="J168" s="171" t="s">
        <v>96</v>
      </c>
      <c r="K168" s="173">
        <v>1285.2</v>
      </c>
      <c r="L168" s="173">
        <v>706.86</v>
      </c>
      <c r="M168" s="196">
        <v>249.9</v>
      </c>
    </row>
    <row r="169" spans="1:13" x14ac:dyDescent="0.25">
      <c r="A169" s="154"/>
      <c r="B169" s="177"/>
      <c r="C169" s="171"/>
      <c r="D169" s="173">
        <v>0</v>
      </c>
      <c r="E169" s="173">
        <v>0</v>
      </c>
      <c r="F169" s="204">
        <v>0</v>
      </c>
      <c r="H169" s="154"/>
      <c r="I169" s="177"/>
      <c r="J169" s="171"/>
      <c r="K169" s="173">
        <v>0</v>
      </c>
      <c r="L169" s="173">
        <v>0</v>
      </c>
      <c r="M169" s="196">
        <v>0</v>
      </c>
    </row>
    <row r="170" spans="1:13" ht="15.75" thickBot="1" x14ac:dyDescent="0.3">
      <c r="A170" s="154"/>
      <c r="B170" s="177"/>
      <c r="C170" s="171"/>
      <c r="D170" s="173">
        <v>0</v>
      </c>
      <c r="E170" s="173">
        <v>0</v>
      </c>
      <c r="F170" s="204">
        <v>0</v>
      </c>
      <c r="H170" s="154"/>
      <c r="I170" s="177"/>
      <c r="J170" s="171"/>
      <c r="K170" s="173">
        <v>0</v>
      </c>
      <c r="L170" s="173">
        <v>0</v>
      </c>
      <c r="M170" s="196">
        <v>0</v>
      </c>
    </row>
    <row r="171" spans="1:13" x14ac:dyDescent="0.25">
      <c r="A171" s="154"/>
      <c r="B171" s="177" t="s">
        <v>98</v>
      </c>
      <c r="C171" s="171" t="s">
        <v>96</v>
      </c>
      <c r="D171" s="205">
        <v>2019.6000000000001</v>
      </c>
      <c r="E171" s="205">
        <v>1468.8</v>
      </c>
      <c r="F171" s="203">
        <v>765</v>
      </c>
      <c r="H171" s="154"/>
      <c r="I171" s="177" t="s">
        <v>283</v>
      </c>
      <c r="J171" s="171" t="s">
        <v>96</v>
      </c>
      <c r="K171" s="173">
        <v>2264.4</v>
      </c>
      <c r="L171" s="173">
        <v>1245.42</v>
      </c>
      <c r="M171" s="196">
        <v>459</v>
      </c>
    </row>
    <row r="172" spans="1:13" x14ac:dyDescent="0.25">
      <c r="A172" s="154"/>
      <c r="B172" s="177"/>
      <c r="C172" s="171"/>
      <c r="D172" s="173">
        <v>0</v>
      </c>
      <c r="E172" s="173">
        <v>0</v>
      </c>
      <c r="F172" s="204">
        <v>0</v>
      </c>
      <c r="H172" s="154"/>
      <c r="I172" s="177"/>
      <c r="J172" s="171"/>
      <c r="K172" s="173">
        <v>0</v>
      </c>
      <c r="L172" s="173">
        <v>0</v>
      </c>
      <c r="M172" s="196">
        <v>0</v>
      </c>
    </row>
    <row r="173" spans="1:13" ht="15.75" thickBot="1" x14ac:dyDescent="0.3">
      <c r="A173" s="155"/>
      <c r="B173" s="201"/>
      <c r="C173" s="172"/>
      <c r="D173" s="173">
        <v>0</v>
      </c>
      <c r="E173" s="173">
        <v>0</v>
      </c>
      <c r="F173" s="204">
        <v>0</v>
      </c>
      <c r="H173" s="154"/>
      <c r="I173" s="177"/>
      <c r="J173" s="171"/>
      <c r="K173" s="173">
        <v>0</v>
      </c>
      <c r="L173" s="173">
        <v>0</v>
      </c>
      <c r="M173" s="196">
        <v>0</v>
      </c>
    </row>
    <row r="174" spans="1:13" ht="15.75" thickBot="1" x14ac:dyDescent="0.3">
      <c r="A174" s="1" t="s">
        <v>214</v>
      </c>
      <c r="F174" s="33" t="s">
        <v>293</v>
      </c>
      <c r="H174" s="154"/>
      <c r="I174" s="177" t="s">
        <v>284</v>
      </c>
      <c r="J174" s="171" t="s">
        <v>96</v>
      </c>
      <c r="K174" s="173">
        <v>1713.6000000000001</v>
      </c>
      <c r="L174" s="173">
        <v>942.48000000000013</v>
      </c>
      <c r="M174" s="196">
        <v>771.12</v>
      </c>
    </row>
    <row r="175" spans="1:13" x14ac:dyDescent="0.25">
      <c r="A175" s="153"/>
      <c r="B175" s="202" t="s">
        <v>215</v>
      </c>
      <c r="C175" s="229" t="s">
        <v>232</v>
      </c>
      <c r="D175" s="282">
        <v>2733.192</v>
      </c>
      <c r="E175" s="282">
        <v>1503.2556</v>
      </c>
      <c r="F175" s="213">
        <v>1229.9364</v>
      </c>
      <c r="H175" s="154"/>
      <c r="I175" s="177"/>
      <c r="J175" s="171"/>
      <c r="K175" s="173">
        <v>0</v>
      </c>
      <c r="L175" s="173">
        <v>0</v>
      </c>
      <c r="M175" s="196">
        <v>0</v>
      </c>
    </row>
    <row r="176" spans="1:13" x14ac:dyDescent="0.25">
      <c r="A176" s="154"/>
      <c r="B176" s="177"/>
      <c r="C176" s="171"/>
      <c r="D176" s="208">
        <v>0</v>
      </c>
      <c r="E176" s="208">
        <v>0</v>
      </c>
      <c r="F176" s="211">
        <v>0</v>
      </c>
      <c r="H176" s="154"/>
      <c r="I176" s="177"/>
      <c r="J176" s="171"/>
      <c r="K176" s="173">
        <v>0</v>
      </c>
      <c r="L176" s="173">
        <v>0</v>
      </c>
      <c r="M176" s="196">
        <v>0</v>
      </c>
    </row>
    <row r="177" spans="1:13" x14ac:dyDescent="0.25">
      <c r="A177" s="154"/>
      <c r="B177" s="177"/>
      <c r="C177" s="171"/>
      <c r="D177" s="209">
        <v>0</v>
      </c>
      <c r="E177" s="209">
        <v>0</v>
      </c>
      <c r="F177" s="212">
        <v>0</v>
      </c>
      <c r="H177" s="154"/>
      <c r="I177" s="177" t="s">
        <v>211</v>
      </c>
      <c r="J177" s="171" t="s">
        <v>96</v>
      </c>
      <c r="K177" s="173">
        <v>1591.2</v>
      </c>
      <c r="L177" s="173">
        <v>875.16000000000008</v>
      </c>
      <c r="M177" s="196">
        <v>459</v>
      </c>
    </row>
    <row r="178" spans="1:13" ht="15" customHeight="1" x14ac:dyDescent="0.25">
      <c r="A178" s="154"/>
      <c r="B178" s="177" t="s">
        <v>216</v>
      </c>
      <c r="C178" s="171" t="s">
        <v>232</v>
      </c>
      <c r="D178" s="207">
        <v>4259.5200000000004</v>
      </c>
      <c r="E178" s="207">
        <v>2342.7360000000003</v>
      </c>
      <c r="F178" s="210">
        <v>1916.7840000000001</v>
      </c>
      <c r="H178" s="154"/>
      <c r="I178" s="177"/>
      <c r="J178" s="171"/>
      <c r="K178" s="173">
        <v>0</v>
      </c>
      <c r="L178" s="173">
        <v>0</v>
      </c>
      <c r="M178" s="196">
        <v>0</v>
      </c>
    </row>
    <row r="179" spans="1:13" x14ac:dyDescent="0.25">
      <c r="A179" s="154"/>
      <c r="B179" s="177"/>
      <c r="C179" s="171"/>
      <c r="D179" s="208">
        <v>0</v>
      </c>
      <c r="E179" s="208">
        <v>0</v>
      </c>
      <c r="F179" s="211">
        <v>0</v>
      </c>
      <c r="H179" s="154"/>
      <c r="I179" s="177"/>
      <c r="J179" s="171"/>
      <c r="K179" s="173">
        <v>0</v>
      </c>
      <c r="L179" s="173">
        <v>0</v>
      </c>
      <c r="M179" s="196">
        <v>0</v>
      </c>
    </row>
    <row r="180" spans="1:13" x14ac:dyDescent="0.25">
      <c r="A180" s="154"/>
      <c r="B180" s="177"/>
      <c r="C180" s="171"/>
      <c r="D180" s="209">
        <v>0</v>
      </c>
      <c r="E180" s="209">
        <v>0</v>
      </c>
      <c r="F180" s="212">
        <v>0</v>
      </c>
      <c r="H180" s="154"/>
      <c r="I180" s="177" t="s">
        <v>218</v>
      </c>
      <c r="J180" s="171" t="s">
        <v>96</v>
      </c>
      <c r="K180" s="173">
        <v>1591.2</v>
      </c>
      <c r="L180" s="173">
        <v>875.16000000000008</v>
      </c>
      <c r="M180" s="196">
        <v>459</v>
      </c>
    </row>
    <row r="181" spans="1:13" ht="15" customHeight="1" x14ac:dyDescent="0.25">
      <c r="A181" s="154"/>
      <c r="B181" s="177" t="s">
        <v>217</v>
      </c>
      <c r="C181" s="171" t="s">
        <v>232</v>
      </c>
      <c r="D181" s="207">
        <v>4259.5200000000004</v>
      </c>
      <c r="E181" s="207">
        <v>2342.7360000000003</v>
      </c>
      <c r="F181" s="210">
        <v>1916.7840000000001</v>
      </c>
      <c r="H181" s="154"/>
      <c r="I181" s="177"/>
      <c r="J181" s="171"/>
      <c r="K181" s="173">
        <v>0</v>
      </c>
      <c r="L181" s="173">
        <v>0</v>
      </c>
      <c r="M181" s="196">
        <v>0</v>
      </c>
    </row>
    <row r="182" spans="1:13" x14ac:dyDescent="0.25">
      <c r="A182" s="154"/>
      <c r="B182" s="177"/>
      <c r="C182" s="171"/>
      <c r="D182" s="208">
        <v>0</v>
      </c>
      <c r="E182" s="208">
        <v>0</v>
      </c>
      <c r="F182" s="211">
        <v>0</v>
      </c>
      <c r="H182" s="154"/>
      <c r="I182" s="177"/>
      <c r="J182" s="171"/>
      <c r="K182" s="173">
        <v>0</v>
      </c>
      <c r="L182" s="173">
        <v>0</v>
      </c>
      <c r="M182" s="196">
        <v>0</v>
      </c>
    </row>
    <row r="183" spans="1:13" x14ac:dyDescent="0.25">
      <c r="A183" s="154"/>
      <c r="B183" s="177"/>
      <c r="C183" s="171"/>
      <c r="D183" s="209">
        <v>0</v>
      </c>
      <c r="E183" s="209">
        <v>0</v>
      </c>
      <c r="F183" s="212">
        <v>0</v>
      </c>
      <c r="H183" s="154"/>
      <c r="I183" s="177" t="s">
        <v>212</v>
      </c>
      <c r="J183" s="171" t="s">
        <v>96</v>
      </c>
      <c r="K183" s="173">
        <v>2203.1999999999998</v>
      </c>
      <c r="L183" s="173">
        <v>1713.6000000000001</v>
      </c>
      <c r="M183" s="196">
        <v>1432.08</v>
      </c>
    </row>
    <row r="184" spans="1:13" x14ac:dyDescent="0.25">
      <c r="A184" s="154"/>
      <c r="B184" s="177" t="s">
        <v>219</v>
      </c>
      <c r="C184" s="171" t="s">
        <v>232</v>
      </c>
      <c r="D184" s="207">
        <v>2733.192</v>
      </c>
      <c r="E184" s="207">
        <v>1503.2556</v>
      </c>
      <c r="F184" s="210">
        <v>1229.9364</v>
      </c>
      <c r="H184" s="154"/>
      <c r="I184" s="177"/>
      <c r="J184" s="171"/>
      <c r="K184" s="173">
        <v>0</v>
      </c>
      <c r="L184" s="173">
        <v>0</v>
      </c>
      <c r="M184" s="196">
        <v>0</v>
      </c>
    </row>
    <row r="185" spans="1:13" x14ac:dyDescent="0.25">
      <c r="A185" s="154"/>
      <c r="B185" s="177"/>
      <c r="C185" s="171"/>
      <c r="D185" s="208">
        <v>0</v>
      </c>
      <c r="E185" s="208">
        <v>0</v>
      </c>
      <c r="F185" s="211">
        <v>0</v>
      </c>
      <c r="H185" s="154"/>
      <c r="I185" s="177"/>
      <c r="J185" s="171"/>
      <c r="K185" s="173">
        <v>0</v>
      </c>
      <c r="L185" s="173">
        <v>0</v>
      </c>
      <c r="M185" s="196">
        <v>0</v>
      </c>
    </row>
    <row r="186" spans="1:13" x14ac:dyDescent="0.25">
      <c r="A186" s="154"/>
      <c r="B186" s="177"/>
      <c r="C186" s="171"/>
      <c r="D186" s="209">
        <v>0</v>
      </c>
      <c r="E186" s="209">
        <v>0</v>
      </c>
      <c r="F186" s="212">
        <v>0</v>
      </c>
      <c r="H186" s="154"/>
      <c r="I186" s="177" t="s">
        <v>213</v>
      </c>
      <c r="J186" s="171" t="s">
        <v>96</v>
      </c>
      <c r="K186" s="173">
        <v>1958.4</v>
      </c>
      <c r="L186" s="173">
        <v>1499.4</v>
      </c>
      <c r="M186" s="196">
        <v>1242.3600000000001</v>
      </c>
    </row>
    <row r="187" spans="1:13" ht="15" customHeight="1" x14ac:dyDescent="0.25">
      <c r="A187" s="154"/>
      <c r="B187" s="177" t="s">
        <v>220</v>
      </c>
      <c r="C187" s="171" t="s">
        <v>232</v>
      </c>
      <c r="D187" s="207">
        <v>4259.5200000000004</v>
      </c>
      <c r="E187" s="207">
        <v>2342.7360000000003</v>
      </c>
      <c r="F187" s="210">
        <v>1916.7840000000001</v>
      </c>
      <c r="H187" s="154"/>
      <c r="I187" s="177"/>
      <c r="J187" s="171"/>
      <c r="K187" s="173">
        <v>0</v>
      </c>
      <c r="L187" s="173">
        <v>0</v>
      </c>
      <c r="M187" s="196">
        <v>0</v>
      </c>
    </row>
    <row r="188" spans="1:13" ht="15.75" thickBot="1" x14ac:dyDescent="0.3">
      <c r="A188" s="154"/>
      <c r="B188" s="177"/>
      <c r="C188" s="171"/>
      <c r="D188" s="208">
        <v>0</v>
      </c>
      <c r="E188" s="208">
        <v>0</v>
      </c>
      <c r="F188" s="211">
        <v>0</v>
      </c>
      <c r="H188" s="155"/>
      <c r="I188" s="201"/>
      <c r="J188" s="172"/>
      <c r="K188" s="174">
        <v>0</v>
      </c>
      <c r="L188" s="174">
        <v>0</v>
      </c>
      <c r="M188" s="279">
        <v>0</v>
      </c>
    </row>
    <row r="189" spans="1:13" x14ac:dyDescent="0.25">
      <c r="A189" s="154"/>
      <c r="B189" s="177"/>
      <c r="C189" s="171"/>
      <c r="D189" s="209">
        <v>0</v>
      </c>
      <c r="E189" s="209">
        <v>0</v>
      </c>
      <c r="F189" s="212">
        <v>0</v>
      </c>
      <c r="H189" s="154"/>
      <c r="I189" s="177" t="s">
        <v>275</v>
      </c>
      <c r="J189" s="171" t="s">
        <v>96</v>
      </c>
      <c r="K189" s="173">
        <v>663</v>
      </c>
      <c r="L189" s="173">
        <v>561</v>
      </c>
      <c r="M189" s="196">
        <v>459</v>
      </c>
    </row>
    <row r="190" spans="1:13" ht="15" customHeight="1" x14ac:dyDescent="0.25">
      <c r="A190" s="154"/>
      <c r="B190" s="177" t="s">
        <v>221</v>
      </c>
      <c r="C190" s="171" t="s">
        <v>232</v>
      </c>
      <c r="D190" s="207">
        <v>4259.5200000000004</v>
      </c>
      <c r="E190" s="207">
        <v>2342.7360000000003</v>
      </c>
      <c r="F190" s="210">
        <v>1916.7840000000001</v>
      </c>
      <c r="H190" s="154"/>
      <c r="I190" s="177"/>
      <c r="J190" s="171"/>
      <c r="K190" s="173">
        <v>0</v>
      </c>
      <c r="L190" s="173">
        <v>0</v>
      </c>
      <c r="M190" s="196">
        <v>0</v>
      </c>
    </row>
    <row r="191" spans="1:13" ht="15.75" thickBot="1" x14ac:dyDescent="0.3">
      <c r="A191" s="154"/>
      <c r="B191" s="177"/>
      <c r="C191" s="171"/>
      <c r="D191" s="208">
        <v>0</v>
      </c>
      <c r="E191" s="208">
        <v>0</v>
      </c>
      <c r="F191" s="211">
        <v>0</v>
      </c>
      <c r="H191" s="155"/>
      <c r="I191" s="201"/>
      <c r="J191" s="172"/>
      <c r="K191" s="174">
        <v>0</v>
      </c>
      <c r="L191" s="174">
        <v>0</v>
      </c>
      <c r="M191" s="279">
        <v>0</v>
      </c>
    </row>
    <row r="192" spans="1:13" x14ac:dyDescent="0.25">
      <c r="A192" s="154"/>
      <c r="B192" s="177"/>
      <c r="C192" s="171"/>
      <c r="D192" s="209">
        <v>0</v>
      </c>
      <c r="E192" s="209">
        <v>0</v>
      </c>
      <c r="F192" s="212">
        <v>0</v>
      </c>
    </row>
    <row r="193" spans="1:13" ht="15.75" thickBot="1" x14ac:dyDescent="0.3">
      <c r="A193" s="154"/>
      <c r="B193" s="177" t="s">
        <v>222</v>
      </c>
      <c r="C193" s="171" t="s">
        <v>232</v>
      </c>
      <c r="D193" s="207">
        <v>7833.6</v>
      </c>
      <c r="E193" s="207">
        <v>4308.4800000000005</v>
      </c>
      <c r="F193" s="210">
        <v>3525.12</v>
      </c>
      <c r="H193" s="25" t="s">
        <v>225</v>
      </c>
      <c r="I193" s="22"/>
      <c r="J193" s="23"/>
      <c r="K193" s="24"/>
      <c r="L193" s="24"/>
      <c r="M193" s="33" t="s">
        <v>224</v>
      </c>
    </row>
    <row r="194" spans="1:13" x14ac:dyDescent="0.25">
      <c r="A194" s="154"/>
      <c r="B194" s="177"/>
      <c r="C194" s="171"/>
      <c r="D194" s="208">
        <v>0</v>
      </c>
      <c r="E194" s="208">
        <v>0</v>
      </c>
      <c r="F194" s="211">
        <v>0</v>
      </c>
      <c r="H194" s="162"/>
      <c r="I194" s="163" t="s">
        <v>226</v>
      </c>
      <c r="J194" s="165" t="s">
        <v>232</v>
      </c>
      <c r="K194" s="205">
        <v>4161.6000000000004</v>
      </c>
      <c r="L194" s="205">
        <v>2570.4</v>
      </c>
      <c r="M194" s="206">
        <v>2019.6000000000001</v>
      </c>
    </row>
    <row r="195" spans="1:13" x14ac:dyDescent="0.25">
      <c r="A195" s="154"/>
      <c r="B195" s="177"/>
      <c r="C195" s="171"/>
      <c r="D195" s="209">
        <v>0</v>
      </c>
      <c r="E195" s="209">
        <v>0</v>
      </c>
      <c r="F195" s="212">
        <v>0</v>
      </c>
      <c r="H195" s="148"/>
      <c r="I195" s="164"/>
      <c r="J195" s="166"/>
      <c r="K195" s="173">
        <v>0</v>
      </c>
      <c r="L195" s="173">
        <v>0</v>
      </c>
      <c r="M195" s="175">
        <v>0</v>
      </c>
    </row>
    <row r="196" spans="1:13" x14ac:dyDescent="0.25">
      <c r="A196" s="154"/>
      <c r="B196" s="177" t="s">
        <v>223</v>
      </c>
      <c r="C196" s="171" t="s">
        <v>232</v>
      </c>
      <c r="D196" s="207">
        <v>10954.800000000001</v>
      </c>
      <c r="E196" s="207">
        <v>6025.1400000000012</v>
      </c>
      <c r="F196" s="210">
        <v>4929.66</v>
      </c>
      <c r="H196" s="148"/>
      <c r="I196" s="164"/>
      <c r="J196" s="166"/>
      <c r="K196" s="173">
        <v>0</v>
      </c>
      <c r="L196" s="173">
        <v>0</v>
      </c>
      <c r="M196" s="175">
        <v>0</v>
      </c>
    </row>
    <row r="197" spans="1:13" x14ac:dyDescent="0.25">
      <c r="A197" s="154"/>
      <c r="B197" s="177"/>
      <c r="C197" s="171"/>
      <c r="D197" s="208">
        <v>0</v>
      </c>
      <c r="E197" s="208">
        <v>0</v>
      </c>
      <c r="F197" s="211">
        <v>0</v>
      </c>
      <c r="H197" s="148"/>
      <c r="I197" s="164" t="s">
        <v>229</v>
      </c>
      <c r="J197" s="166" t="s">
        <v>232</v>
      </c>
      <c r="K197" s="173">
        <v>4161.6000000000004</v>
      </c>
      <c r="L197" s="173">
        <v>2570.4</v>
      </c>
      <c r="M197" s="175">
        <v>2019.6000000000001</v>
      </c>
    </row>
    <row r="198" spans="1:13" ht="15.75" thickBot="1" x14ac:dyDescent="0.3">
      <c r="A198" s="155"/>
      <c r="B198" s="201"/>
      <c r="C198" s="172"/>
      <c r="D198" s="280">
        <v>0</v>
      </c>
      <c r="E198" s="280">
        <v>0</v>
      </c>
      <c r="F198" s="281">
        <v>0</v>
      </c>
      <c r="H198" s="148"/>
      <c r="I198" s="164"/>
      <c r="J198" s="166"/>
      <c r="K198" s="173">
        <v>0</v>
      </c>
      <c r="L198" s="173">
        <v>0</v>
      </c>
      <c r="M198" s="175">
        <v>0</v>
      </c>
    </row>
    <row r="199" spans="1:13" ht="15.75" thickBot="1" x14ac:dyDescent="0.3">
      <c r="A199" s="25" t="s">
        <v>231</v>
      </c>
      <c r="B199" s="22"/>
      <c r="C199" s="23"/>
      <c r="D199" s="24"/>
      <c r="E199" s="24"/>
      <c r="F199" s="33" t="s">
        <v>293</v>
      </c>
      <c r="H199" s="148"/>
      <c r="I199" s="164"/>
      <c r="J199" s="166"/>
      <c r="K199" s="173">
        <v>0</v>
      </c>
      <c r="L199" s="173">
        <v>0</v>
      </c>
      <c r="M199" s="175">
        <v>0</v>
      </c>
    </row>
    <row r="200" spans="1:13" x14ac:dyDescent="0.25">
      <c r="A200" s="162"/>
      <c r="B200" s="163" t="s">
        <v>233</v>
      </c>
      <c r="C200" s="165" t="s">
        <v>232</v>
      </c>
      <c r="D200" s="205">
        <v>2203.1999999999998</v>
      </c>
      <c r="E200" s="205">
        <v>1591.2</v>
      </c>
      <c r="F200" s="206">
        <v>1285.2</v>
      </c>
      <c r="H200" s="148"/>
      <c r="I200" s="164" t="s">
        <v>228</v>
      </c>
      <c r="J200" s="166" t="s">
        <v>232</v>
      </c>
      <c r="K200" s="173">
        <v>4834.8</v>
      </c>
      <c r="L200" s="173">
        <v>3610.8</v>
      </c>
      <c r="M200" s="175">
        <v>2998.8</v>
      </c>
    </row>
    <row r="201" spans="1:13" x14ac:dyDescent="0.25">
      <c r="A201" s="148"/>
      <c r="B201" s="164"/>
      <c r="C201" s="166"/>
      <c r="D201" s="173">
        <v>0</v>
      </c>
      <c r="E201" s="173">
        <v>0</v>
      </c>
      <c r="F201" s="175">
        <v>0</v>
      </c>
      <c r="H201" s="148"/>
      <c r="I201" s="164"/>
      <c r="J201" s="166"/>
      <c r="K201" s="173">
        <v>0</v>
      </c>
      <c r="L201" s="173">
        <v>0</v>
      </c>
      <c r="M201" s="175">
        <v>0</v>
      </c>
    </row>
    <row r="202" spans="1:13" x14ac:dyDescent="0.25">
      <c r="A202" s="148"/>
      <c r="B202" s="164"/>
      <c r="C202" s="166"/>
      <c r="D202" s="173">
        <v>0</v>
      </c>
      <c r="E202" s="173">
        <v>0</v>
      </c>
      <c r="F202" s="175">
        <v>0</v>
      </c>
      <c r="H202" s="148"/>
      <c r="I202" s="164"/>
      <c r="J202" s="166"/>
      <c r="K202" s="173">
        <v>0</v>
      </c>
      <c r="L202" s="173">
        <v>0</v>
      </c>
      <c r="M202" s="175">
        <v>0</v>
      </c>
    </row>
    <row r="203" spans="1:13" x14ac:dyDescent="0.25">
      <c r="A203" s="148"/>
      <c r="B203" s="164" t="s">
        <v>234</v>
      </c>
      <c r="C203" s="166" t="s">
        <v>232</v>
      </c>
      <c r="D203" s="173">
        <v>2570.4</v>
      </c>
      <c r="E203" s="173">
        <v>1958.4</v>
      </c>
      <c r="F203" s="175">
        <v>1591.2</v>
      </c>
      <c r="H203" s="148"/>
      <c r="I203" s="164" t="s">
        <v>227</v>
      </c>
      <c r="J203" s="166" t="s">
        <v>232</v>
      </c>
      <c r="K203" s="173">
        <v>4834.8</v>
      </c>
      <c r="L203" s="173">
        <v>3610.8</v>
      </c>
      <c r="M203" s="175">
        <v>2998.8</v>
      </c>
    </row>
    <row r="204" spans="1:13" x14ac:dyDescent="0.25">
      <c r="A204" s="148"/>
      <c r="B204" s="164"/>
      <c r="C204" s="166"/>
      <c r="D204" s="173">
        <v>0</v>
      </c>
      <c r="E204" s="173">
        <v>0</v>
      </c>
      <c r="F204" s="175">
        <v>0</v>
      </c>
      <c r="H204" s="148"/>
      <c r="I204" s="164"/>
      <c r="J204" s="166"/>
      <c r="K204" s="173">
        <v>0</v>
      </c>
      <c r="L204" s="173">
        <v>0</v>
      </c>
      <c r="M204" s="175">
        <v>0</v>
      </c>
    </row>
    <row r="205" spans="1:13" ht="15.75" thickBot="1" x14ac:dyDescent="0.3">
      <c r="A205" s="178"/>
      <c r="B205" s="197"/>
      <c r="C205" s="198"/>
      <c r="D205" s="174">
        <v>0</v>
      </c>
      <c r="E205" s="174">
        <v>0</v>
      </c>
      <c r="F205" s="176">
        <v>0</v>
      </c>
      <c r="H205" s="178"/>
      <c r="I205" s="197"/>
      <c r="J205" s="198"/>
      <c r="K205" s="174">
        <v>0</v>
      </c>
      <c r="L205" s="174">
        <v>0</v>
      </c>
      <c r="M205" s="176">
        <v>0</v>
      </c>
    </row>
    <row r="206" spans="1:13" x14ac:dyDescent="0.25">
      <c r="A206" s="18"/>
      <c r="B206" s="30"/>
      <c r="C206" s="19"/>
      <c r="D206" s="31"/>
      <c r="E206" s="31"/>
      <c r="F206" s="31"/>
      <c r="H206" s="18"/>
      <c r="I206" s="30"/>
      <c r="J206" s="19"/>
      <c r="K206" s="31"/>
      <c r="L206" s="31"/>
      <c r="M206" s="31"/>
    </row>
    <row r="207" spans="1:13" ht="15.75" thickBot="1" x14ac:dyDescent="0.3">
      <c r="A207" s="1" t="s">
        <v>104</v>
      </c>
      <c r="H207" s="1" t="s">
        <v>104</v>
      </c>
      <c r="M207" s="88" t="s">
        <v>277</v>
      </c>
    </row>
    <row r="208" spans="1:13" x14ac:dyDescent="0.25">
      <c r="A208" s="153"/>
      <c r="B208" s="202" t="s">
        <v>105</v>
      </c>
      <c r="C208" s="229" t="s">
        <v>119</v>
      </c>
      <c r="D208" s="205">
        <v>526.32000000000005</v>
      </c>
      <c r="E208" s="205">
        <v>289.476</v>
      </c>
      <c r="F208" s="206">
        <v>236.84400000000002</v>
      </c>
      <c r="H208" s="153"/>
      <c r="I208" s="202" t="s">
        <v>235</v>
      </c>
      <c r="J208" s="229" t="s">
        <v>96</v>
      </c>
      <c r="K208" s="205">
        <v>465.12</v>
      </c>
      <c r="L208" s="205">
        <v>204.65279999999998</v>
      </c>
      <c r="M208" s="195">
        <v>127.5</v>
      </c>
    </row>
    <row r="209" spans="1:13" x14ac:dyDescent="0.25">
      <c r="A209" s="154"/>
      <c r="B209" s="177"/>
      <c r="C209" s="171"/>
      <c r="D209" s="173">
        <v>0</v>
      </c>
      <c r="E209" s="173">
        <v>0</v>
      </c>
      <c r="F209" s="175">
        <v>0</v>
      </c>
      <c r="H209" s="154"/>
      <c r="I209" s="177"/>
      <c r="J209" s="171"/>
      <c r="K209" s="173">
        <v>0</v>
      </c>
      <c r="L209" s="173">
        <v>0</v>
      </c>
      <c r="M209" s="196">
        <v>0</v>
      </c>
    </row>
    <row r="210" spans="1:13" x14ac:dyDescent="0.25">
      <c r="A210" s="154"/>
      <c r="B210" s="177"/>
      <c r="C210" s="171"/>
      <c r="D210" s="173">
        <v>0</v>
      </c>
      <c r="E210" s="173">
        <v>0</v>
      </c>
      <c r="F210" s="175">
        <v>0</v>
      </c>
      <c r="H210" s="154"/>
      <c r="I210" s="177"/>
      <c r="J210" s="171"/>
      <c r="K210" s="173">
        <v>0</v>
      </c>
      <c r="L210" s="173">
        <v>0</v>
      </c>
      <c r="M210" s="196">
        <v>0</v>
      </c>
    </row>
    <row r="211" spans="1:13" ht="15" customHeight="1" x14ac:dyDescent="0.25">
      <c r="A211" s="154"/>
      <c r="B211" s="177" t="s">
        <v>106</v>
      </c>
      <c r="C211" s="171" t="s">
        <v>119</v>
      </c>
      <c r="D211" s="173">
        <v>807.84</v>
      </c>
      <c r="E211" s="173">
        <v>444.31200000000001</v>
      </c>
      <c r="F211" s="175">
        <v>363.52800000000002</v>
      </c>
      <c r="H211" s="154"/>
      <c r="I211" s="177" t="s">
        <v>113</v>
      </c>
      <c r="J211" s="171" t="s">
        <v>96</v>
      </c>
      <c r="K211" s="173">
        <v>526.32000000000005</v>
      </c>
      <c r="L211" s="173">
        <v>231.58080000000007</v>
      </c>
      <c r="M211" s="196">
        <v>168.3</v>
      </c>
    </row>
    <row r="212" spans="1:13" x14ac:dyDescent="0.25">
      <c r="A212" s="154"/>
      <c r="B212" s="177"/>
      <c r="C212" s="171"/>
      <c r="D212" s="173">
        <v>0</v>
      </c>
      <c r="E212" s="173">
        <v>0</v>
      </c>
      <c r="F212" s="175">
        <v>0</v>
      </c>
      <c r="H212" s="154"/>
      <c r="I212" s="177"/>
      <c r="J212" s="171"/>
      <c r="K212" s="173">
        <v>0</v>
      </c>
      <c r="L212" s="173">
        <v>0</v>
      </c>
      <c r="M212" s="196">
        <v>0</v>
      </c>
    </row>
    <row r="213" spans="1:13" x14ac:dyDescent="0.25">
      <c r="A213" s="154"/>
      <c r="B213" s="177"/>
      <c r="C213" s="171"/>
      <c r="D213" s="173">
        <v>0</v>
      </c>
      <c r="E213" s="173">
        <v>0</v>
      </c>
      <c r="F213" s="175">
        <v>0</v>
      </c>
      <c r="H213" s="154"/>
      <c r="I213" s="177"/>
      <c r="J213" s="171"/>
      <c r="K213" s="173">
        <v>0</v>
      </c>
      <c r="L213" s="173">
        <v>0</v>
      </c>
      <c r="M213" s="196">
        <v>0</v>
      </c>
    </row>
    <row r="214" spans="1:13" ht="15" customHeight="1" x14ac:dyDescent="0.25">
      <c r="A214" s="154"/>
      <c r="B214" s="177" t="s">
        <v>107</v>
      </c>
      <c r="C214" s="171" t="s">
        <v>119</v>
      </c>
      <c r="D214" s="173">
        <v>612</v>
      </c>
      <c r="E214" s="173">
        <v>336.6</v>
      </c>
      <c r="F214" s="175">
        <v>275.39999999999998</v>
      </c>
      <c r="H214" s="154"/>
      <c r="I214" s="177" t="s">
        <v>120</v>
      </c>
      <c r="J214" s="171" t="s">
        <v>96</v>
      </c>
      <c r="K214" s="173">
        <v>807.84</v>
      </c>
      <c r="L214" s="173">
        <v>355.44960000000003</v>
      </c>
      <c r="M214" s="196">
        <v>249.9</v>
      </c>
    </row>
    <row r="215" spans="1:13" x14ac:dyDescent="0.25">
      <c r="A215" s="154"/>
      <c r="B215" s="177"/>
      <c r="C215" s="171"/>
      <c r="D215" s="173">
        <v>0</v>
      </c>
      <c r="E215" s="173">
        <v>0</v>
      </c>
      <c r="F215" s="175">
        <v>0</v>
      </c>
      <c r="H215" s="154"/>
      <c r="I215" s="177"/>
      <c r="J215" s="171"/>
      <c r="K215" s="173">
        <v>0</v>
      </c>
      <c r="L215" s="173">
        <v>0</v>
      </c>
      <c r="M215" s="196">
        <v>0</v>
      </c>
    </row>
    <row r="216" spans="1:13" x14ac:dyDescent="0.25">
      <c r="A216" s="154"/>
      <c r="B216" s="177"/>
      <c r="C216" s="171"/>
      <c r="D216" s="173">
        <v>0</v>
      </c>
      <c r="E216" s="173">
        <v>0</v>
      </c>
      <c r="F216" s="175">
        <v>0</v>
      </c>
      <c r="H216" s="154"/>
      <c r="I216" s="177"/>
      <c r="J216" s="171"/>
      <c r="K216" s="173">
        <v>0</v>
      </c>
      <c r="L216" s="173">
        <v>0</v>
      </c>
      <c r="M216" s="196">
        <v>0</v>
      </c>
    </row>
    <row r="217" spans="1:13" ht="15" customHeight="1" x14ac:dyDescent="0.25">
      <c r="A217" s="154"/>
      <c r="B217" s="177" t="s">
        <v>108</v>
      </c>
      <c r="C217" s="171" t="s">
        <v>119</v>
      </c>
      <c r="D217" s="173">
        <v>807.84</v>
      </c>
      <c r="E217" s="173">
        <v>444.31200000000001</v>
      </c>
      <c r="F217" s="175">
        <v>363.52800000000002</v>
      </c>
      <c r="H217" s="154"/>
      <c r="I217" s="177" t="s">
        <v>114</v>
      </c>
      <c r="J217" s="171" t="s">
        <v>96</v>
      </c>
      <c r="K217" s="173">
        <v>612</v>
      </c>
      <c r="L217" s="173">
        <v>269.28000000000003</v>
      </c>
      <c r="M217" s="196">
        <v>220.32</v>
      </c>
    </row>
    <row r="218" spans="1:13" x14ac:dyDescent="0.25">
      <c r="A218" s="154"/>
      <c r="B218" s="177"/>
      <c r="C218" s="171"/>
      <c r="D218" s="173">
        <v>0</v>
      </c>
      <c r="E218" s="173">
        <v>0</v>
      </c>
      <c r="F218" s="175">
        <v>0</v>
      </c>
      <c r="H218" s="154"/>
      <c r="I218" s="177"/>
      <c r="J218" s="171"/>
      <c r="K218" s="173">
        <v>0</v>
      </c>
      <c r="L218" s="173">
        <v>0</v>
      </c>
      <c r="M218" s="196">
        <v>0</v>
      </c>
    </row>
    <row r="219" spans="1:13" x14ac:dyDescent="0.25">
      <c r="A219" s="154"/>
      <c r="B219" s="177"/>
      <c r="C219" s="171"/>
      <c r="D219" s="173">
        <v>0</v>
      </c>
      <c r="E219" s="173">
        <v>0</v>
      </c>
      <c r="F219" s="175">
        <v>0</v>
      </c>
      <c r="H219" s="154"/>
      <c r="I219" s="177"/>
      <c r="J219" s="171"/>
      <c r="K219" s="173">
        <v>0</v>
      </c>
      <c r="L219" s="173">
        <v>0</v>
      </c>
      <c r="M219" s="196">
        <v>0</v>
      </c>
    </row>
    <row r="220" spans="1:13" ht="15" customHeight="1" x14ac:dyDescent="0.25">
      <c r="A220" s="154"/>
      <c r="B220" s="177" t="s">
        <v>109</v>
      </c>
      <c r="C220" s="171" t="s">
        <v>119</v>
      </c>
      <c r="D220" s="173">
        <v>612</v>
      </c>
      <c r="E220" s="173">
        <v>336.6</v>
      </c>
      <c r="F220" s="175">
        <v>275.39999999999998</v>
      </c>
      <c r="H220" s="154"/>
      <c r="I220" s="177" t="s">
        <v>115</v>
      </c>
      <c r="J220" s="171" t="s">
        <v>96</v>
      </c>
      <c r="K220" s="173">
        <v>807.84</v>
      </c>
      <c r="L220" s="173">
        <v>355.44960000000003</v>
      </c>
      <c r="M220" s="196">
        <v>249.9</v>
      </c>
    </row>
    <row r="221" spans="1:13" x14ac:dyDescent="0.25">
      <c r="A221" s="154"/>
      <c r="B221" s="177"/>
      <c r="C221" s="171"/>
      <c r="D221" s="173">
        <v>0</v>
      </c>
      <c r="E221" s="173">
        <v>0</v>
      </c>
      <c r="F221" s="175">
        <v>0</v>
      </c>
      <c r="H221" s="154"/>
      <c r="I221" s="177"/>
      <c r="J221" s="171"/>
      <c r="K221" s="173">
        <v>0</v>
      </c>
      <c r="L221" s="173">
        <v>0</v>
      </c>
      <c r="M221" s="196">
        <v>0</v>
      </c>
    </row>
    <row r="222" spans="1:13" x14ac:dyDescent="0.25">
      <c r="A222" s="154"/>
      <c r="B222" s="177"/>
      <c r="C222" s="171"/>
      <c r="D222" s="173">
        <v>0</v>
      </c>
      <c r="E222" s="173">
        <v>0</v>
      </c>
      <c r="F222" s="175">
        <v>0</v>
      </c>
      <c r="H222" s="154"/>
      <c r="I222" s="177"/>
      <c r="J222" s="171"/>
      <c r="K222" s="173">
        <v>0</v>
      </c>
      <c r="L222" s="173">
        <v>0</v>
      </c>
      <c r="M222" s="196">
        <v>0</v>
      </c>
    </row>
    <row r="223" spans="1:13" ht="15" customHeight="1" x14ac:dyDescent="0.25">
      <c r="A223" s="154"/>
      <c r="B223" s="177" t="s">
        <v>110</v>
      </c>
      <c r="C223" s="171" t="s">
        <v>119</v>
      </c>
      <c r="D223" s="173">
        <v>807.84</v>
      </c>
      <c r="E223" s="173">
        <v>444.31200000000001</v>
      </c>
      <c r="F223" s="175">
        <v>363.52800000000002</v>
      </c>
      <c r="H223" s="154"/>
      <c r="I223" s="177" t="s">
        <v>116</v>
      </c>
      <c r="J223" s="171" t="s">
        <v>96</v>
      </c>
      <c r="K223" s="173">
        <v>612</v>
      </c>
      <c r="L223" s="173">
        <v>269.28000000000003</v>
      </c>
      <c r="M223" s="196">
        <v>220.32</v>
      </c>
    </row>
    <row r="224" spans="1:13" x14ac:dyDescent="0.25">
      <c r="A224" s="154"/>
      <c r="B224" s="177"/>
      <c r="C224" s="171"/>
      <c r="D224" s="173">
        <v>0</v>
      </c>
      <c r="E224" s="173">
        <v>0</v>
      </c>
      <c r="F224" s="175">
        <v>0</v>
      </c>
      <c r="H224" s="154"/>
      <c r="I224" s="177"/>
      <c r="J224" s="171"/>
      <c r="K224" s="173">
        <v>0</v>
      </c>
      <c r="L224" s="173">
        <v>0</v>
      </c>
      <c r="M224" s="196">
        <v>0</v>
      </c>
    </row>
    <row r="225" spans="1:13" x14ac:dyDescent="0.25">
      <c r="A225" s="154"/>
      <c r="B225" s="177"/>
      <c r="C225" s="171"/>
      <c r="D225" s="173">
        <v>0</v>
      </c>
      <c r="E225" s="173">
        <v>0</v>
      </c>
      <c r="F225" s="175">
        <v>0</v>
      </c>
      <c r="H225" s="154"/>
      <c r="I225" s="177"/>
      <c r="J225" s="171"/>
      <c r="K225" s="173">
        <v>0</v>
      </c>
      <c r="L225" s="173">
        <v>0</v>
      </c>
      <c r="M225" s="196">
        <v>0</v>
      </c>
    </row>
    <row r="226" spans="1:13" x14ac:dyDescent="0.25">
      <c r="A226" s="154"/>
      <c r="B226" s="177" t="s">
        <v>111</v>
      </c>
      <c r="C226" s="171" t="s">
        <v>119</v>
      </c>
      <c r="D226" s="173">
        <v>612</v>
      </c>
      <c r="E226" s="173">
        <v>336.6</v>
      </c>
      <c r="F226" s="175">
        <v>275.39999999999998</v>
      </c>
      <c r="H226" s="154"/>
      <c r="I226" s="177" t="s">
        <v>117</v>
      </c>
      <c r="J226" s="171" t="s">
        <v>96</v>
      </c>
      <c r="K226" s="173">
        <v>807.84</v>
      </c>
      <c r="L226" s="173">
        <v>355.44960000000003</v>
      </c>
      <c r="M226" s="196">
        <v>249.9</v>
      </c>
    </row>
    <row r="227" spans="1:13" x14ac:dyDescent="0.25">
      <c r="A227" s="154"/>
      <c r="B227" s="177"/>
      <c r="C227" s="171"/>
      <c r="D227" s="173">
        <v>0</v>
      </c>
      <c r="E227" s="173">
        <v>0</v>
      </c>
      <c r="F227" s="175">
        <v>0</v>
      </c>
      <c r="H227" s="154"/>
      <c r="I227" s="177"/>
      <c r="J227" s="171"/>
      <c r="K227" s="173">
        <v>0</v>
      </c>
      <c r="L227" s="173">
        <v>0</v>
      </c>
      <c r="M227" s="196">
        <v>0</v>
      </c>
    </row>
    <row r="228" spans="1:13" x14ac:dyDescent="0.25">
      <c r="A228" s="154"/>
      <c r="B228" s="177"/>
      <c r="C228" s="171"/>
      <c r="D228" s="173">
        <v>0</v>
      </c>
      <c r="E228" s="173">
        <v>0</v>
      </c>
      <c r="F228" s="175">
        <v>0</v>
      </c>
      <c r="H228" s="154"/>
      <c r="I228" s="177"/>
      <c r="J228" s="171"/>
      <c r="K228" s="173">
        <v>0</v>
      </c>
      <c r="L228" s="173">
        <v>0</v>
      </c>
      <c r="M228" s="196">
        <v>0</v>
      </c>
    </row>
    <row r="229" spans="1:13" x14ac:dyDescent="0.25">
      <c r="A229" s="154"/>
      <c r="B229" s="177" t="s">
        <v>112</v>
      </c>
      <c r="C229" s="171" t="s">
        <v>119</v>
      </c>
      <c r="D229" s="173">
        <v>1407.6000000000001</v>
      </c>
      <c r="E229" s="173">
        <v>774.18000000000018</v>
      </c>
      <c r="F229" s="175">
        <v>633.41999999999996</v>
      </c>
      <c r="H229" s="154"/>
      <c r="I229" s="177" t="s">
        <v>118</v>
      </c>
      <c r="J229" s="171" t="s">
        <v>96</v>
      </c>
      <c r="K229" s="173">
        <v>612</v>
      </c>
      <c r="L229" s="173">
        <v>269.28000000000003</v>
      </c>
      <c r="M229" s="196">
        <v>249.9</v>
      </c>
    </row>
    <row r="230" spans="1:13" x14ac:dyDescent="0.25">
      <c r="A230" s="154"/>
      <c r="B230" s="177"/>
      <c r="C230" s="171"/>
      <c r="D230" s="173">
        <v>0</v>
      </c>
      <c r="E230" s="173">
        <v>0</v>
      </c>
      <c r="F230" s="175">
        <v>0</v>
      </c>
      <c r="H230" s="154"/>
      <c r="I230" s="177"/>
      <c r="J230" s="171"/>
      <c r="K230" s="173">
        <v>0</v>
      </c>
      <c r="L230" s="173">
        <v>0</v>
      </c>
      <c r="M230" s="196">
        <v>0</v>
      </c>
    </row>
    <row r="231" spans="1:13" ht="15.75" thickBot="1" x14ac:dyDescent="0.3">
      <c r="A231" s="155"/>
      <c r="B231" s="201"/>
      <c r="C231" s="172"/>
      <c r="D231" s="174">
        <v>0</v>
      </c>
      <c r="E231" s="174">
        <v>0</v>
      </c>
      <c r="F231" s="176">
        <v>0</v>
      </c>
      <c r="H231" s="155"/>
      <c r="I231" s="201"/>
      <c r="J231" s="172"/>
      <c r="K231" s="174">
        <v>0</v>
      </c>
      <c r="L231" s="174">
        <v>0</v>
      </c>
      <c r="M231" s="279">
        <v>0</v>
      </c>
    </row>
    <row r="233" spans="1:13" ht="15.75" thickBot="1" x14ac:dyDescent="0.3">
      <c r="A233" s="1" t="s">
        <v>130</v>
      </c>
      <c r="F233" s="88" t="s">
        <v>277</v>
      </c>
      <c r="H233" s="1" t="s">
        <v>134</v>
      </c>
      <c r="M233" s="88" t="s">
        <v>277</v>
      </c>
    </row>
    <row r="234" spans="1:13" x14ac:dyDescent="0.25">
      <c r="A234" s="153"/>
      <c r="B234" s="202" t="s">
        <v>121</v>
      </c>
      <c r="C234" s="229" t="s">
        <v>126</v>
      </c>
      <c r="D234" s="205">
        <v>428.40000000000003</v>
      </c>
      <c r="E234" s="205">
        <v>235.62000000000003</v>
      </c>
      <c r="F234" s="195">
        <v>96.9</v>
      </c>
      <c r="H234" s="153"/>
      <c r="I234" s="202" t="s">
        <v>132</v>
      </c>
      <c r="J234" s="229" t="s">
        <v>133</v>
      </c>
      <c r="K234" s="205">
        <v>1774.8</v>
      </c>
      <c r="L234" s="205">
        <v>976.1400000000001</v>
      </c>
      <c r="M234" s="195">
        <v>168.3</v>
      </c>
    </row>
    <row r="235" spans="1:13" x14ac:dyDescent="0.25">
      <c r="A235" s="154"/>
      <c r="B235" s="177"/>
      <c r="C235" s="171"/>
      <c r="D235" s="173">
        <v>0</v>
      </c>
      <c r="E235" s="173">
        <v>0</v>
      </c>
      <c r="F235" s="196">
        <v>0</v>
      </c>
      <c r="H235" s="154"/>
      <c r="I235" s="177"/>
      <c r="J235" s="171"/>
      <c r="K235" s="173">
        <v>0</v>
      </c>
      <c r="L235" s="173">
        <v>0</v>
      </c>
      <c r="M235" s="196">
        <v>0</v>
      </c>
    </row>
    <row r="236" spans="1:13" x14ac:dyDescent="0.25">
      <c r="A236" s="154"/>
      <c r="B236" s="177"/>
      <c r="C236" s="171"/>
      <c r="D236" s="173">
        <v>0</v>
      </c>
      <c r="E236" s="173">
        <v>0</v>
      </c>
      <c r="F236" s="196">
        <v>0</v>
      </c>
      <c r="H236" s="154"/>
      <c r="I236" s="177"/>
      <c r="J236" s="171"/>
      <c r="K236" s="173">
        <v>0</v>
      </c>
      <c r="L236" s="173">
        <v>0</v>
      </c>
      <c r="M236" s="196">
        <v>0</v>
      </c>
    </row>
    <row r="237" spans="1:13" ht="15" customHeight="1" x14ac:dyDescent="0.25">
      <c r="A237" s="154"/>
      <c r="B237" s="177" t="s">
        <v>122</v>
      </c>
      <c r="C237" s="171" t="s">
        <v>126</v>
      </c>
      <c r="D237" s="173">
        <v>428.40000000000003</v>
      </c>
      <c r="E237" s="173">
        <v>235.62000000000003</v>
      </c>
      <c r="F237" s="196">
        <v>96.9</v>
      </c>
      <c r="H237" s="154"/>
      <c r="I237" s="177" t="s">
        <v>131</v>
      </c>
      <c r="J237" s="171" t="s">
        <v>96</v>
      </c>
      <c r="K237" s="173">
        <v>1774.8</v>
      </c>
      <c r="L237" s="173">
        <v>976.1400000000001</v>
      </c>
      <c r="M237" s="196">
        <v>168.3</v>
      </c>
    </row>
    <row r="238" spans="1:13" x14ac:dyDescent="0.25">
      <c r="A238" s="154"/>
      <c r="B238" s="177"/>
      <c r="C238" s="171"/>
      <c r="D238" s="173">
        <v>0</v>
      </c>
      <c r="E238" s="173">
        <v>0</v>
      </c>
      <c r="F238" s="196">
        <v>0</v>
      </c>
      <c r="H238" s="154"/>
      <c r="I238" s="177"/>
      <c r="J238" s="171"/>
      <c r="K238" s="173">
        <v>0</v>
      </c>
      <c r="L238" s="173">
        <v>0</v>
      </c>
      <c r="M238" s="196">
        <v>0</v>
      </c>
    </row>
    <row r="239" spans="1:13" x14ac:dyDescent="0.25">
      <c r="A239" s="154"/>
      <c r="B239" s="177"/>
      <c r="C239" s="171"/>
      <c r="D239" s="173">
        <v>0</v>
      </c>
      <c r="E239" s="173">
        <v>0</v>
      </c>
      <c r="F239" s="196">
        <v>0</v>
      </c>
      <c r="H239" s="154"/>
      <c r="I239" s="177"/>
      <c r="J239" s="171"/>
      <c r="K239" s="173">
        <v>0</v>
      </c>
      <c r="L239" s="173">
        <v>0</v>
      </c>
      <c r="M239" s="196">
        <v>0</v>
      </c>
    </row>
    <row r="240" spans="1:13" ht="15" customHeight="1" x14ac:dyDescent="0.25">
      <c r="A240" s="154"/>
      <c r="B240" s="177" t="s">
        <v>123</v>
      </c>
      <c r="C240" s="171" t="s">
        <v>126</v>
      </c>
      <c r="D240" s="173">
        <v>428.40000000000003</v>
      </c>
      <c r="E240" s="173">
        <v>235.62000000000003</v>
      </c>
      <c r="F240" s="196">
        <v>96.9</v>
      </c>
      <c r="H240" s="154"/>
      <c r="I240" s="177" t="s">
        <v>135</v>
      </c>
      <c r="J240" s="171" t="s">
        <v>96</v>
      </c>
      <c r="K240" s="173">
        <v>1774.8</v>
      </c>
      <c r="L240" s="173">
        <v>976.1400000000001</v>
      </c>
      <c r="M240" s="196">
        <v>168.3</v>
      </c>
    </row>
    <row r="241" spans="1:13" x14ac:dyDescent="0.25">
      <c r="A241" s="154"/>
      <c r="B241" s="177"/>
      <c r="C241" s="171"/>
      <c r="D241" s="173">
        <v>0</v>
      </c>
      <c r="E241" s="173">
        <v>0</v>
      </c>
      <c r="F241" s="196">
        <v>0</v>
      </c>
      <c r="H241" s="154"/>
      <c r="I241" s="177"/>
      <c r="J241" s="171"/>
      <c r="K241" s="173">
        <v>0</v>
      </c>
      <c r="L241" s="173">
        <v>0</v>
      </c>
      <c r="M241" s="196">
        <v>0</v>
      </c>
    </row>
    <row r="242" spans="1:13" x14ac:dyDescent="0.25">
      <c r="A242" s="154"/>
      <c r="B242" s="177"/>
      <c r="C242" s="171"/>
      <c r="D242" s="173">
        <v>0</v>
      </c>
      <c r="E242" s="173">
        <v>0</v>
      </c>
      <c r="F242" s="196">
        <v>0</v>
      </c>
      <c r="H242" s="154"/>
      <c r="I242" s="177"/>
      <c r="J242" s="171"/>
      <c r="K242" s="173">
        <v>0</v>
      </c>
      <c r="L242" s="173">
        <v>0</v>
      </c>
      <c r="M242" s="196">
        <v>0</v>
      </c>
    </row>
    <row r="243" spans="1:13" ht="15" customHeight="1" x14ac:dyDescent="0.25">
      <c r="A243" s="154"/>
      <c r="B243" s="177" t="s">
        <v>124</v>
      </c>
      <c r="C243" s="171" t="s">
        <v>126</v>
      </c>
      <c r="D243" s="173">
        <v>428.40000000000003</v>
      </c>
      <c r="E243" s="173">
        <v>235.62000000000003</v>
      </c>
      <c r="F243" s="196">
        <v>96.9</v>
      </c>
      <c r="H243" s="154"/>
      <c r="I243" s="177" t="s">
        <v>136</v>
      </c>
      <c r="J243" s="171" t="s">
        <v>96</v>
      </c>
      <c r="K243" s="173">
        <v>1774.8</v>
      </c>
      <c r="L243" s="173">
        <v>976.1400000000001</v>
      </c>
      <c r="M243" s="196">
        <v>168.3</v>
      </c>
    </row>
    <row r="244" spans="1:13" x14ac:dyDescent="0.25">
      <c r="A244" s="154"/>
      <c r="B244" s="177"/>
      <c r="C244" s="171"/>
      <c r="D244" s="173">
        <v>0</v>
      </c>
      <c r="E244" s="173">
        <v>0</v>
      </c>
      <c r="F244" s="196">
        <v>0</v>
      </c>
      <c r="H244" s="154"/>
      <c r="I244" s="177"/>
      <c r="J244" s="171"/>
      <c r="K244" s="173">
        <v>0</v>
      </c>
      <c r="L244" s="173">
        <v>0</v>
      </c>
      <c r="M244" s="196">
        <v>0</v>
      </c>
    </row>
    <row r="245" spans="1:13" x14ac:dyDescent="0.25">
      <c r="A245" s="154"/>
      <c r="B245" s="177"/>
      <c r="C245" s="171"/>
      <c r="D245" s="173">
        <v>0</v>
      </c>
      <c r="E245" s="173">
        <v>0</v>
      </c>
      <c r="F245" s="196">
        <v>0</v>
      </c>
      <c r="H245" s="154"/>
      <c r="I245" s="177"/>
      <c r="J245" s="171"/>
      <c r="K245" s="173">
        <v>0</v>
      </c>
      <c r="L245" s="173">
        <v>0</v>
      </c>
      <c r="M245" s="196">
        <v>0</v>
      </c>
    </row>
    <row r="246" spans="1:13" ht="15" customHeight="1" x14ac:dyDescent="0.25">
      <c r="A246" s="154"/>
      <c r="B246" s="177" t="s">
        <v>125</v>
      </c>
      <c r="C246" s="171" t="s">
        <v>126</v>
      </c>
      <c r="D246" s="173">
        <v>856.80000000000007</v>
      </c>
      <c r="E246" s="173">
        <v>471.24000000000007</v>
      </c>
      <c r="F246" s="196">
        <v>392.7</v>
      </c>
      <c r="H246" s="154"/>
      <c r="I246" s="177" t="s">
        <v>137</v>
      </c>
      <c r="J246" s="171" t="s">
        <v>138</v>
      </c>
      <c r="K246" s="173">
        <v>1836</v>
      </c>
      <c r="L246" s="173">
        <v>1009.8000000000002</v>
      </c>
      <c r="M246" s="175">
        <v>826.2</v>
      </c>
    </row>
    <row r="247" spans="1:13" x14ac:dyDescent="0.25">
      <c r="A247" s="154"/>
      <c r="B247" s="177"/>
      <c r="C247" s="171"/>
      <c r="D247" s="173">
        <v>0</v>
      </c>
      <c r="E247" s="173">
        <v>0</v>
      </c>
      <c r="F247" s="196">
        <v>0</v>
      </c>
      <c r="H247" s="154"/>
      <c r="I247" s="177"/>
      <c r="J247" s="171"/>
      <c r="K247" s="173">
        <v>0</v>
      </c>
      <c r="L247" s="173">
        <v>0</v>
      </c>
      <c r="M247" s="175">
        <v>0</v>
      </c>
    </row>
    <row r="248" spans="1:13" x14ac:dyDescent="0.25">
      <c r="A248" s="154"/>
      <c r="B248" s="177"/>
      <c r="C248" s="171"/>
      <c r="D248" s="173">
        <v>0</v>
      </c>
      <c r="E248" s="173">
        <v>0</v>
      </c>
      <c r="F248" s="196">
        <v>0</v>
      </c>
      <c r="H248" s="154"/>
      <c r="I248" s="177"/>
      <c r="J248" s="171"/>
      <c r="K248" s="173">
        <v>0</v>
      </c>
      <c r="L248" s="173">
        <v>0</v>
      </c>
      <c r="M248" s="175">
        <v>0</v>
      </c>
    </row>
    <row r="249" spans="1:13" ht="15" customHeight="1" x14ac:dyDescent="0.25">
      <c r="A249" s="154"/>
      <c r="B249" s="177" t="s">
        <v>127</v>
      </c>
      <c r="C249" s="171" t="s">
        <v>126</v>
      </c>
      <c r="D249" s="173">
        <v>856.80000000000007</v>
      </c>
      <c r="E249" s="173">
        <v>471.24000000000007</v>
      </c>
      <c r="F249" s="196">
        <v>392.7</v>
      </c>
      <c r="H249" s="148"/>
      <c r="I249" s="164" t="s">
        <v>139</v>
      </c>
      <c r="J249" s="166" t="s">
        <v>2</v>
      </c>
      <c r="K249" s="168">
        <v>3060</v>
      </c>
      <c r="L249" s="168">
        <v>1683.0000000000002</v>
      </c>
      <c r="M249" s="170">
        <v>1377</v>
      </c>
    </row>
    <row r="250" spans="1:13" x14ac:dyDescent="0.25">
      <c r="A250" s="154"/>
      <c r="B250" s="177"/>
      <c r="C250" s="171"/>
      <c r="D250" s="173">
        <v>0</v>
      </c>
      <c r="E250" s="173">
        <v>0</v>
      </c>
      <c r="F250" s="196">
        <v>0</v>
      </c>
      <c r="H250" s="148"/>
      <c r="I250" s="164"/>
      <c r="J250" s="166"/>
      <c r="K250" s="168">
        <v>0</v>
      </c>
      <c r="L250" s="168">
        <v>0</v>
      </c>
      <c r="M250" s="170">
        <v>0</v>
      </c>
    </row>
    <row r="251" spans="1:13" x14ac:dyDescent="0.25">
      <c r="A251" s="154"/>
      <c r="B251" s="177"/>
      <c r="C251" s="171"/>
      <c r="D251" s="173">
        <v>0</v>
      </c>
      <c r="E251" s="173">
        <v>0</v>
      </c>
      <c r="F251" s="196">
        <v>0</v>
      </c>
      <c r="H251" s="148"/>
      <c r="I251" s="164"/>
      <c r="J251" s="166"/>
      <c r="K251" s="168">
        <v>0</v>
      </c>
      <c r="L251" s="168">
        <v>0</v>
      </c>
      <c r="M251" s="170">
        <v>0</v>
      </c>
    </row>
    <row r="252" spans="1:13" ht="15" customHeight="1" x14ac:dyDescent="0.25">
      <c r="A252" s="154"/>
      <c r="B252" s="177" t="s">
        <v>128</v>
      </c>
      <c r="C252" s="171" t="s">
        <v>126</v>
      </c>
      <c r="D252" s="173">
        <v>856.80000000000007</v>
      </c>
      <c r="E252" s="173">
        <v>471.24000000000007</v>
      </c>
      <c r="F252" s="196">
        <v>392.7</v>
      </c>
      <c r="H252" s="148"/>
      <c r="I252" s="164" t="s">
        <v>140</v>
      </c>
      <c r="J252" s="166" t="s">
        <v>1</v>
      </c>
      <c r="K252" s="168">
        <v>3060</v>
      </c>
      <c r="L252" s="168">
        <v>1683.0000000000002</v>
      </c>
      <c r="M252" s="170">
        <v>1377</v>
      </c>
    </row>
    <row r="253" spans="1:13" x14ac:dyDescent="0.25">
      <c r="A253" s="154"/>
      <c r="B253" s="177"/>
      <c r="C253" s="171"/>
      <c r="D253" s="173">
        <v>0</v>
      </c>
      <c r="E253" s="173">
        <v>0</v>
      </c>
      <c r="F253" s="196">
        <v>0</v>
      </c>
      <c r="H253" s="148"/>
      <c r="I253" s="164"/>
      <c r="J253" s="166"/>
      <c r="K253" s="168">
        <v>0</v>
      </c>
      <c r="L253" s="168">
        <v>0</v>
      </c>
      <c r="M253" s="170">
        <v>0</v>
      </c>
    </row>
    <row r="254" spans="1:13" x14ac:dyDescent="0.25">
      <c r="A254" s="154"/>
      <c r="B254" s="177"/>
      <c r="C254" s="171"/>
      <c r="D254" s="173">
        <v>0</v>
      </c>
      <c r="E254" s="173">
        <v>0</v>
      </c>
      <c r="F254" s="196">
        <v>0</v>
      </c>
      <c r="H254" s="148"/>
      <c r="I254" s="164"/>
      <c r="J254" s="166"/>
      <c r="K254" s="168">
        <v>0</v>
      </c>
      <c r="L254" s="168">
        <v>0</v>
      </c>
      <c r="M254" s="170">
        <v>0</v>
      </c>
    </row>
    <row r="255" spans="1:13" ht="15" customHeight="1" x14ac:dyDescent="0.25">
      <c r="A255" s="154"/>
      <c r="B255" s="177" t="s">
        <v>129</v>
      </c>
      <c r="C255" s="171" t="s">
        <v>126</v>
      </c>
      <c r="D255" s="173">
        <v>428.40000000000003</v>
      </c>
      <c r="E255" s="173">
        <v>235.62000000000003</v>
      </c>
      <c r="F255" s="196">
        <v>96.9</v>
      </c>
      <c r="H255" s="148"/>
      <c r="I255" s="164" t="s">
        <v>141</v>
      </c>
      <c r="J255" s="166" t="s">
        <v>2</v>
      </c>
      <c r="K255" s="168">
        <v>3060</v>
      </c>
      <c r="L255" s="168">
        <v>1683.0000000000002</v>
      </c>
      <c r="M255" s="170">
        <v>1377</v>
      </c>
    </row>
    <row r="256" spans="1:13" x14ac:dyDescent="0.25">
      <c r="A256" s="154"/>
      <c r="B256" s="177"/>
      <c r="C256" s="171"/>
      <c r="D256" s="173">
        <v>0</v>
      </c>
      <c r="E256" s="173">
        <v>0</v>
      </c>
      <c r="F256" s="196">
        <v>0</v>
      </c>
      <c r="H256" s="148"/>
      <c r="I256" s="164"/>
      <c r="J256" s="166"/>
      <c r="K256" s="168">
        <v>0</v>
      </c>
      <c r="L256" s="168">
        <v>0</v>
      </c>
      <c r="M256" s="170">
        <v>0</v>
      </c>
    </row>
    <row r="257" spans="1:13" ht="15.75" thickBot="1" x14ac:dyDescent="0.3">
      <c r="A257" s="155"/>
      <c r="B257" s="201"/>
      <c r="C257" s="172"/>
      <c r="D257" s="174">
        <v>0</v>
      </c>
      <c r="E257" s="174">
        <v>0</v>
      </c>
      <c r="F257" s="279">
        <v>0</v>
      </c>
      <c r="H257" s="148"/>
      <c r="I257" s="164"/>
      <c r="J257" s="166"/>
      <c r="K257" s="168">
        <v>0</v>
      </c>
      <c r="L257" s="168">
        <v>0</v>
      </c>
      <c r="M257" s="170">
        <v>0</v>
      </c>
    </row>
    <row r="258" spans="1:13" ht="15.75" thickBot="1" x14ac:dyDescent="0.3">
      <c r="A258" s="57" t="s">
        <v>238</v>
      </c>
      <c r="B258" s="58"/>
      <c r="C258" s="59"/>
      <c r="D258" s="60"/>
      <c r="E258" s="60"/>
      <c r="F258" s="60"/>
      <c r="H258" s="148"/>
      <c r="I258" s="164" t="s">
        <v>239</v>
      </c>
      <c r="J258" s="166" t="s">
        <v>153</v>
      </c>
      <c r="K258" s="168">
        <v>1530</v>
      </c>
      <c r="L258" s="168">
        <v>841.50000000000011</v>
      </c>
      <c r="M258" s="170">
        <v>688.5</v>
      </c>
    </row>
    <row r="259" spans="1:13" x14ac:dyDescent="0.25">
      <c r="A259" s="162"/>
      <c r="B259" s="163" t="s">
        <v>236</v>
      </c>
      <c r="C259" s="165" t="s">
        <v>232</v>
      </c>
      <c r="D259" s="167">
        <v>1346.4</v>
      </c>
      <c r="E259" s="167">
        <v>1022.04</v>
      </c>
      <c r="F259" s="169">
        <v>795.6</v>
      </c>
      <c r="H259" s="148"/>
      <c r="I259" s="164"/>
      <c r="J259" s="166"/>
      <c r="K259" s="168">
        <v>0</v>
      </c>
      <c r="L259" s="168">
        <v>0</v>
      </c>
      <c r="M259" s="170">
        <v>0</v>
      </c>
    </row>
    <row r="260" spans="1:13" ht="15.75" thickBot="1" x14ac:dyDescent="0.3">
      <c r="A260" s="148"/>
      <c r="B260" s="164"/>
      <c r="C260" s="166"/>
      <c r="D260" s="168">
        <v>0</v>
      </c>
      <c r="E260" s="168">
        <v>0</v>
      </c>
      <c r="F260" s="170">
        <v>0</v>
      </c>
      <c r="H260" s="178"/>
      <c r="I260" s="197"/>
      <c r="J260" s="198"/>
      <c r="K260" s="199">
        <v>0</v>
      </c>
      <c r="L260" s="199">
        <v>0</v>
      </c>
      <c r="M260" s="200">
        <v>0</v>
      </c>
    </row>
    <row r="261" spans="1:13" x14ac:dyDescent="0.25">
      <c r="A261" s="148"/>
      <c r="B261" s="164"/>
      <c r="C261" s="166"/>
      <c r="D261" s="168">
        <v>0</v>
      </c>
      <c r="E261" s="168">
        <v>0</v>
      </c>
      <c r="F261" s="170">
        <v>0</v>
      </c>
      <c r="H261" s="1" t="s">
        <v>160</v>
      </c>
    </row>
    <row r="262" spans="1:13" ht="15.75" thickBot="1" x14ac:dyDescent="0.3">
      <c r="A262" s="148"/>
      <c r="B262" s="164" t="s">
        <v>237</v>
      </c>
      <c r="C262" s="166" t="s">
        <v>232</v>
      </c>
      <c r="D262" s="168">
        <v>1080</v>
      </c>
      <c r="E262" s="168">
        <v>1002</v>
      </c>
      <c r="F262" s="170">
        <v>780</v>
      </c>
      <c r="H262" s="13" t="s">
        <v>4</v>
      </c>
      <c r="I262" s="13" t="s">
        <v>5</v>
      </c>
      <c r="J262" s="15" t="s">
        <v>145</v>
      </c>
      <c r="K262" s="13" t="s">
        <v>7</v>
      </c>
      <c r="L262" s="13" t="s">
        <v>8</v>
      </c>
      <c r="M262" s="13" t="s">
        <v>9</v>
      </c>
    </row>
    <row r="263" spans="1:13" ht="15" customHeight="1" x14ac:dyDescent="0.25">
      <c r="A263" s="148"/>
      <c r="B263" s="164"/>
      <c r="C263" s="166"/>
      <c r="D263" s="168">
        <v>0</v>
      </c>
      <c r="E263" s="168">
        <v>0</v>
      </c>
      <c r="F263" s="170"/>
      <c r="H263" s="189"/>
      <c r="I263" s="230" t="s">
        <v>294</v>
      </c>
      <c r="J263" s="234" t="s">
        <v>96</v>
      </c>
      <c r="K263" s="234">
        <v>2550</v>
      </c>
      <c r="L263" s="234">
        <v>1850</v>
      </c>
      <c r="M263" s="304">
        <v>1450</v>
      </c>
    </row>
    <row r="264" spans="1:13" ht="15.75" thickBot="1" x14ac:dyDescent="0.3">
      <c r="A264" s="178"/>
      <c r="B264" s="197"/>
      <c r="C264" s="198"/>
      <c r="D264" s="199">
        <v>0</v>
      </c>
      <c r="E264" s="199">
        <v>0</v>
      </c>
      <c r="F264" s="200"/>
      <c r="H264" s="190"/>
      <c r="I264" s="231"/>
      <c r="J264" s="235"/>
      <c r="K264" s="235"/>
      <c r="L264" s="235"/>
      <c r="M264" s="305"/>
    </row>
    <row r="265" spans="1:13" ht="15.75" thickBot="1" x14ac:dyDescent="0.3">
      <c r="A265" t="s">
        <v>142</v>
      </c>
      <c r="H265" s="233"/>
      <c r="I265" s="232"/>
      <c r="J265" s="236"/>
      <c r="K265" s="236"/>
      <c r="L265" s="236"/>
      <c r="M265" s="306"/>
    </row>
    <row r="266" spans="1:13" x14ac:dyDescent="0.25">
      <c r="H266" s="189"/>
      <c r="I266" s="230" t="s">
        <v>323</v>
      </c>
      <c r="J266" s="234" t="s">
        <v>96</v>
      </c>
      <c r="K266" s="234">
        <v>1200</v>
      </c>
      <c r="L266" s="234">
        <v>950</v>
      </c>
      <c r="M266" s="304">
        <v>850</v>
      </c>
    </row>
    <row r="267" spans="1:13" x14ac:dyDescent="0.25">
      <c r="A267" t="s">
        <v>143</v>
      </c>
      <c r="H267" s="190"/>
      <c r="I267" s="231"/>
      <c r="J267" s="235"/>
      <c r="K267" s="235"/>
      <c r="L267" s="235"/>
      <c r="M267" s="305"/>
    </row>
    <row r="268" spans="1:13" ht="21.75" thickBot="1" x14ac:dyDescent="0.4">
      <c r="B268" s="29" t="s">
        <v>196</v>
      </c>
      <c r="H268" s="233"/>
      <c r="I268" s="232"/>
      <c r="J268" s="236"/>
      <c r="K268" s="236"/>
      <c r="L268" s="236"/>
      <c r="M268" s="306"/>
    </row>
    <row r="269" spans="1:13" ht="69.75" customHeight="1" x14ac:dyDescent="0.25">
      <c r="A269" s="316" t="s">
        <v>147</v>
      </c>
      <c r="B269" s="316"/>
      <c r="C269" s="316"/>
      <c r="D269" s="316"/>
      <c r="E269" s="316"/>
      <c r="F269" s="316"/>
      <c r="G269" s="316"/>
      <c r="H269" s="316"/>
      <c r="I269" s="316"/>
      <c r="J269" s="316"/>
      <c r="K269" s="316"/>
      <c r="L269" s="316"/>
      <c r="M269" s="316"/>
    </row>
    <row r="270" spans="1:13" x14ac:dyDescent="0.25">
      <c r="A270" s="1" t="s">
        <v>295</v>
      </c>
    </row>
    <row r="271" spans="1:13" x14ac:dyDescent="0.25">
      <c r="A271" s="1"/>
    </row>
    <row r="272" spans="1:13" ht="15.75" thickBot="1" x14ac:dyDescent="0.3">
      <c r="A272" s="13" t="s">
        <v>4</v>
      </c>
      <c r="B272" s="13" t="s">
        <v>5</v>
      </c>
      <c r="C272" s="15" t="s">
        <v>245</v>
      </c>
      <c r="D272" s="13" t="s">
        <v>7</v>
      </c>
      <c r="E272" s="13" t="s">
        <v>8</v>
      </c>
      <c r="F272" s="13" t="s">
        <v>9</v>
      </c>
      <c r="H272" s="13" t="s">
        <v>4</v>
      </c>
      <c r="I272" s="13" t="s">
        <v>5</v>
      </c>
      <c r="J272" s="15" t="s">
        <v>245</v>
      </c>
      <c r="K272" s="13" t="s">
        <v>7</v>
      </c>
      <c r="L272" s="13" t="s">
        <v>8</v>
      </c>
      <c r="M272" s="13" t="s">
        <v>9</v>
      </c>
    </row>
    <row r="273" spans="1:15" x14ac:dyDescent="0.25">
      <c r="A273" s="189"/>
      <c r="B273" s="191" t="s">
        <v>144</v>
      </c>
      <c r="C273" s="245" t="s">
        <v>296</v>
      </c>
      <c r="D273" s="214">
        <v>12000</v>
      </c>
      <c r="E273" s="214">
        <v>8500</v>
      </c>
      <c r="F273" s="217">
        <v>7000</v>
      </c>
      <c r="H273" s="189"/>
      <c r="I273" s="191" t="s">
        <v>146</v>
      </c>
      <c r="J273" s="245" t="s">
        <v>119</v>
      </c>
      <c r="K273" s="214">
        <v>20000</v>
      </c>
      <c r="L273" s="214">
        <v>16000</v>
      </c>
      <c r="M273" s="217">
        <v>13000</v>
      </c>
    </row>
    <row r="274" spans="1:15" x14ac:dyDescent="0.25">
      <c r="A274" s="190"/>
      <c r="B274" s="192"/>
      <c r="C274" s="246"/>
      <c r="D274" s="215"/>
      <c r="E274" s="215"/>
      <c r="F274" s="218"/>
      <c r="H274" s="190"/>
      <c r="I274" s="192"/>
      <c r="J274" s="246"/>
      <c r="K274" s="215"/>
      <c r="L274" s="215"/>
      <c r="M274" s="218"/>
    </row>
    <row r="275" spans="1:15" x14ac:dyDescent="0.25">
      <c r="A275" s="190"/>
      <c r="B275" s="192"/>
      <c r="C275" s="246"/>
      <c r="D275" s="215"/>
      <c r="E275" s="215"/>
      <c r="F275" s="218"/>
      <c r="H275" s="190"/>
      <c r="I275" s="192"/>
      <c r="J275" s="246"/>
      <c r="K275" s="215"/>
      <c r="L275" s="215"/>
      <c r="M275" s="218"/>
    </row>
    <row r="276" spans="1:15" x14ac:dyDescent="0.25">
      <c r="A276" s="190"/>
      <c r="B276" s="192"/>
      <c r="C276" s="246"/>
      <c r="D276" s="215"/>
      <c r="E276" s="215"/>
      <c r="F276" s="218"/>
      <c r="H276" s="190"/>
      <c r="I276" s="192"/>
      <c r="J276" s="246"/>
      <c r="K276" s="215"/>
      <c r="L276" s="215"/>
      <c r="M276" s="218"/>
    </row>
    <row r="277" spans="1:15" ht="15.75" thickBot="1" x14ac:dyDescent="0.3">
      <c r="A277" s="233"/>
      <c r="B277" s="284"/>
      <c r="C277" s="247"/>
      <c r="D277" s="216"/>
      <c r="E277" s="216"/>
      <c r="F277" s="219"/>
      <c r="H277" s="233"/>
      <c r="I277" s="284"/>
      <c r="J277" s="247"/>
      <c r="K277" s="216"/>
      <c r="L277" s="216"/>
      <c r="M277" s="219"/>
    </row>
    <row r="278" spans="1:15" x14ac:dyDescent="0.25">
      <c r="A278" s="307" t="s">
        <v>148</v>
      </c>
      <c r="B278" s="309"/>
      <c r="C278" s="309"/>
      <c r="D278" s="309"/>
      <c r="E278" s="309"/>
      <c r="H278" s="307" t="s">
        <v>149</v>
      </c>
      <c r="I278" s="307"/>
      <c r="J278" s="307"/>
      <c r="K278" s="307"/>
      <c r="L278" s="307"/>
    </row>
    <row r="279" spans="1:15" x14ac:dyDescent="0.25">
      <c r="A279" s="310"/>
      <c r="B279" s="310"/>
      <c r="C279" s="310"/>
      <c r="D279" s="310"/>
      <c r="E279" s="310"/>
      <c r="H279" s="308"/>
      <c r="I279" s="308"/>
      <c r="J279" s="308"/>
      <c r="K279" s="308"/>
      <c r="L279" s="308"/>
    </row>
    <row r="280" spans="1:15" x14ac:dyDescent="0.25">
      <c r="A280" s="310"/>
      <c r="B280" s="310"/>
      <c r="C280" s="310"/>
      <c r="D280" s="310"/>
      <c r="E280" s="310"/>
      <c r="H280" s="308"/>
      <c r="I280" s="308"/>
      <c r="J280" s="308"/>
      <c r="K280" s="308"/>
      <c r="L280" s="308"/>
    </row>
    <row r="281" spans="1:15" x14ac:dyDescent="0.25">
      <c r="A281" s="310"/>
      <c r="B281" s="310"/>
      <c r="C281" s="310"/>
      <c r="D281" s="310"/>
      <c r="E281" s="310"/>
      <c r="H281" s="308"/>
      <c r="I281" s="308"/>
      <c r="J281" s="308"/>
      <c r="K281" s="308"/>
      <c r="L281" s="308"/>
    </row>
    <row r="282" spans="1:15" x14ac:dyDescent="0.25">
      <c r="A282" s="310"/>
      <c r="B282" s="310"/>
      <c r="C282" s="310"/>
      <c r="D282" s="310"/>
      <c r="E282" s="310"/>
      <c r="H282" s="308"/>
      <c r="I282" s="308"/>
      <c r="J282" s="308"/>
      <c r="K282" s="308"/>
      <c r="L282" s="308"/>
    </row>
    <row r="283" spans="1:15" x14ac:dyDescent="0.25">
      <c r="A283" s="310"/>
      <c r="B283" s="310"/>
      <c r="C283" s="310"/>
      <c r="D283" s="310"/>
      <c r="E283" s="310"/>
      <c r="H283" s="308"/>
      <c r="I283" s="308"/>
      <c r="J283" s="308"/>
      <c r="K283" s="308"/>
      <c r="L283" s="308"/>
    </row>
    <row r="284" spans="1:15" x14ac:dyDescent="0.25">
      <c r="A284" s="310"/>
      <c r="B284" s="310"/>
      <c r="C284" s="310"/>
      <c r="D284" s="310"/>
      <c r="E284" s="310"/>
      <c r="H284" s="308"/>
      <c r="I284" s="308"/>
      <c r="J284" s="308"/>
      <c r="K284" s="308"/>
      <c r="L284" s="308"/>
    </row>
    <row r="285" spans="1:15" x14ac:dyDescent="0.25">
      <c r="A285" s="310"/>
      <c r="B285" s="310"/>
      <c r="C285" s="310"/>
      <c r="D285" s="310"/>
      <c r="E285" s="310"/>
      <c r="H285" s="308"/>
      <c r="I285" s="308"/>
      <c r="J285" s="308"/>
      <c r="K285" s="308"/>
      <c r="L285" s="308"/>
    </row>
    <row r="286" spans="1:15" x14ac:dyDescent="0.25">
      <c r="A286" s="310"/>
      <c r="B286" s="310"/>
      <c r="C286" s="310"/>
      <c r="D286" s="310"/>
      <c r="E286" s="310"/>
      <c r="H286" s="308"/>
      <c r="I286" s="308"/>
      <c r="J286" s="308"/>
      <c r="K286" s="308"/>
      <c r="L286" s="308"/>
    </row>
    <row r="287" spans="1:15" ht="15.75" thickBot="1" x14ac:dyDescent="0.3">
      <c r="A287" s="13" t="s">
        <v>4</v>
      </c>
      <c r="B287" s="13" t="s">
        <v>5</v>
      </c>
      <c r="C287" s="15" t="s">
        <v>245</v>
      </c>
      <c r="D287" s="13" t="s">
        <v>7</v>
      </c>
      <c r="E287" s="13" t="s">
        <v>8</v>
      </c>
      <c r="F287" s="13" t="s">
        <v>9</v>
      </c>
      <c r="H287" s="13" t="s">
        <v>4</v>
      </c>
      <c r="I287" s="13" t="s">
        <v>5</v>
      </c>
      <c r="J287" s="15" t="s">
        <v>245</v>
      </c>
      <c r="K287" s="13" t="s">
        <v>7</v>
      </c>
      <c r="L287" s="13" t="s">
        <v>8</v>
      </c>
      <c r="M287" s="13" t="s">
        <v>9</v>
      </c>
      <c r="O287"/>
    </row>
    <row r="288" spans="1:15" x14ac:dyDescent="0.25">
      <c r="A288" s="189"/>
      <c r="B288" s="191" t="s">
        <v>240</v>
      </c>
      <c r="C288" s="245" t="s">
        <v>296</v>
      </c>
      <c r="D288" s="298">
        <v>13200</v>
      </c>
      <c r="E288" s="298">
        <v>9300</v>
      </c>
      <c r="F288" s="300">
        <v>7800</v>
      </c>
      <c r="H288" s="189"/>
      <c r="I288" s="191" t="s">
        <v>241</v>
      </c>
      <c r="J288" s="163" t="s">
        <v>232</v>
      </c>
      <c r="K288" s="165">
        <v>9000</v>
      </c>
      <c r="L288" s="165">
        <v>6600</v>
      </c>
      <c r="M288" s="276">
        <v>5500</v>
      </c>
    </row>
    <row r="289" spans="1:15" x14ac:dyDescent="0.25">
      <c r="A289" s="190"/>
      <c r="B289" s="192"/>
      <c r="C289" s="246"/>
      <c r="D289" s="295"/>
      <c r="E289" s="295"/>
      <c r="F289" s="301"/>
      <c r="H289" s="190"/>
      <c r="I289" s="192"/>
      <c r="J289" s="164"/>
      <c r="K289" s="166"/>
      <c r="L289" s="166"/>
      <c r="M289" s="277"/>
    </row>
    <row r="290" spans="1:15" x14ac:dyDescent="0.25">
      <c r="A290" s="190"/>
      <c r="B290" s="192"/>
      <c r="C290" s="246"/>
      <c r="D290" s="295"/>
      <c r="E290" s="295"/>
      <c r="F290" s="301"/>
      <c r="H290" s="190"/>
      <c r="I290" s="192"/>
      <c r="J290" s="164"/>
      <c r="K290" s="166"/>
      <c r="L290" s="166"/>
      <c r="M290" s="277"/>
    </row>
    <row r="291" spans="1:15" x14ac:dyDescent="0.25">
      <c r="A291" s="190"/>
      <c r="B291" s="192"/>
      <c r="C291" s="246"/>
      <c r="D291" s="295"/>
      <c r="E291" s="295"/>
      <c r="F291" s="301"/>
      <c r="H291" s="190"/>
      <c r="I291" s="192"/>
      <c r="J291" s="164"/>
      <c r="K291" s="166"/>
      <c r="L291" s="166"/>
      <c r="M291" s="277"/>
    </row>
    <row r="292" spans="1:15" ht="15" customHeight="1" thickBot="1" x14ac:dyDescent="0.3">
      <c r="A292" s="233"/>
      <c r="B292" s="284"/>
      <c r="C292" s="247"/>
      <c r="D292" s="299"/>
      <c r="E292" s="299"/>
      <c r="F292" s="302"/>
      <c r="H292" s="190"/>
      <c r="I292" s="192"/>
      <c r="J292" s="164"/>
      <c r="K292" s="166"/>
      <c r="L292" s="166"/>
      <c r="M292" s="277"/>
    </row>
    <row r="293" spans="1:15" ht="15" customHeight="1" x14ac:dyDescent="0.25">
      <c r="A293" s="189"/>
      <c r="B293" s="320" t="s">
        <v>321</v>
      </c>
      <c r="C293" s="245" t="s">
        <v>322</v>
      </c>
      <c r="D293" s="298">
        <v>1200</v>
      </c>
      <c r="E293" s="298">
        <v>950</v>
      </c>
      <c r="F293" s="300">
        <v>850</v>
      </c>
      <c r="H293" s="189"/>
      <c r="I293" s="191" t="s">
        <v>241</v>
      </c>
      <c r="J293" s="163" t="s">
        <v>153</v>
      </c>
      <c r="K293" s="165">
        <v>9000</v>
      </c>
      <c r="L293" s="165">
        <v>6600</v>
      </c>
      <c r="M293" s="193">
        <v>3600</v>
      </c>
    </row>
    <row r="294" spans="1:15" ht="15" customHeight="1" x14ac:dyDescent="0.25">
      <c r="A294" s="190"/>
      <c r="B294" s="321"/>
      <c r="C294" s="246"/>
      <c r="D294" s="295"/>
      <c r="E294" s="295"/>
      <c r="F294" s="301"/>
      <c r="H294" s="190"/>
      <c r="I294" s="192"/>
      <c r="J294" s="164"/>
      <c r="K294" s="166"/>
      <c r="L294" s="166"/>
      <c r="M294" s="194"/>
    </row>
    <row r="295" spans="1:15" ht="15" customHeight="1" x14ac:dyDescent="0.25">
      <c r="A295" s="190"/>
      <c r="B295" s="321"/>
      <c r="C295" s="246"/>
      <c r="D295" s="295"/>
      <c r="E295" s="295"/>
      <c r="F295" s="301"/>
      <c r="H295" s="190"/>
      <c r="I295" s="192"/>
      <c r="J295" s="164"/>
      <c r="K295" s="166"/>
      <c r="L295" s="166"/>
      <c r="M295" s="194"/>
      <c r="N295" s="91" t="s">
        <v>277</v>
      </c>
      <c r="O295" s="92"/>
    </row>
    <row r="296" spans="1:15" ht="15" customHeight="1" x14ac:dyDescent="0.25">
      <c r="A296" s="190"/>
      <c r="B296" s="321"/>
      <c r="C296" s="246"/>
      <c r="D296" s="295"/>
      <c r="E296" s="295"/>
      <c r="F296" s="301"/>
      <c r="H296" s="190"/>
      <c r="I296" s="192"/>
      <c r="J296" s="164"/>
      <c r="K296" s="166"/>
      <c r="L296" s="166"/>
      <c r="M296" s="194"/>
    </row>
    <row r="297" spans="1:15" ht="15" customHeight="1" thickBot="1" x14ac:dyDescent="0.3">
      <c r="A297" s="233"/>
      <c r="B297" s="322"/>
      <c r="C297" s="247"/>
      <c r="D297" s="299"/>
      <c r="E297" s="299"/>
      <c r="F297" s="302"/>
      <c r="H297" s="190"/>
      <c r="I297" s="192"/>
      <c r="J297" s="164"/>
      <c r="K297" s="166"/>
      <c r="L297" s="166"/>
      <c r="M297" s="194"/>
    </row>
    <row r="298" spans="1:15" ht="15" customHeight="1" x14ac:dyDescent="0.25">
      <c r="A298" s="190"/>
      <c r="B298" s="321" t="s">
        <v>324</v>
      </c>
      <c r="C298" s="166" t="s">
        <v>232</v>
      </c>
      <c r="D298" s="166">
        <v>900</v>
      </c>
      <c r="E298" s="166">
        <v>500</v>
      </c>
      <c r="F298" s="277">
        <v>400</v>
      </c>
      <c r="H298" s="190"/>
      <c r="I298" s="231" t="s">
        <v>242</v>
      </c>
      <c r="J298" s="166" t="s">
        <v>244</v>
      </c>
      <c r="K298" s="166">
        <v>3000</v>
      </c>
      <c r="L298" s="166">
        <v>1900</v>
      </c>
      <c r="M298" s="277">
        <v>1500</v>
      </c>
    </row>
    <row r="299" spans="1:15" x14ac:dyDescent="0.25">
      <c r="A299" s="190"/>
      <c r="B299" s="321"/>
      <c r="C299" s="166"/>
      <c r="D299" s="166"/>
      <c r="E299" s="166"/>
      <c r="F299" s="277"/>
      <c r="H299" s="190"/>
      <c r="I299" s="231"/>
      <c r="J299" s="166"/>
      <c r="K299" s="166"/>
      <c r="L299" s="166"/>
      <c r="M299" s="277"/>
    </row>
    <row r="300" spans="1:15" ht="15.75" thickBot="1" x14ac:dyDescent="0.3">
      <c r="A300" s="233"/>
      <c r="B300" s="322"/>
      <c r="C300" s="198"/>
      <c r="D300" s="198"/>
      <c r="E300" s="198"/>
      <c r="F300" s="278"/>
      <c r="H300" s="190"/>
      <c r="I300" s="231"/>
      <c r="J300" s="166"/>
      <c r="K300" s="166"/>
      <c r="L300" s="166"/>
      <c r="M300" s="277"/>
    </row>
    <row r="301" spans="1:15" x14ac:dyDescent="0.25">
      <c r="A301" s="190"/>
      <c r="B301" s="321" t="s">
        <v>325</v>
      </c>
      <c r="C301" s="166" t="s">
        <v>232</v>
      </c>
      <c r="D301" s="166">
        <v>800</v>
      </c>
      <c r="E301" s="166">
        <v>450</v>
      </c>
      <c r="F301" s="277">
        <v>397</v>
      </c>
      <c r="H301" s="190"/>
      <c r="I301" s="231" t="s">
        <v>243</v>
      </c>
      <c r="J301" s="166" t="s">
        <v>244</v>
      </c>
      <c r="K301" s="166">
        <v>2600</v>
      </c>
      <c r="L301" s="166">
        <v>1500</v>
      </c>
      <c r="M301" s="277">
        <v>1100</v>
      </c>
    </row>
    <row r="302" spans="1:15" x14ac:dyDescent="0.25">
      <c r="A302" s="190"/>
      <c r="B302" s="321"/>
      <c r="C302" s="166"/>
      <c r="D302" s="166"/>
      <c r="E302" s="166"/>
      <c r="F302" s="277"/>
      <c r="H302" s="190"/>
      <c r="I302" s="231"/>
      <c r="J302" s="166"/>
      <c r="K302" s="166"/>
      <c r="L302" s="166"/>
      <c r="M302" s="277"/>
    </row>
    <row r="303" spans="1:15" ht="15.75" thickBot="1" x14ac:dyDescent="0.3">
      <c r="A303" s="233"/>
      <c r="B303" s="322"/>
      <c r="C303" s="198"/>
      <c r="D303" s="198"/>
      <c r="E303" s="198"/>
      <c r="F303" s="278"/>
      <c r="H303" s="190"/>
      <c r="I303" s="231"/>
      <c r="J303" s="166"/>
      <c r="K303" s="166"/>
      <c r="L303" s="166"/>
      <c r="M303" s="277"/>
    </row>
    <row r="304" spans="1:15" x14ac:dyDescent="0.25">
      <c r="A304" s="147"/>
      <c r="B304" s="147"/>
      <c r="C304" s="147"/>
      <c r="E304" s="147"/>
      <c r="H304" s="190"/>
      <c r="I304" s="231" t="s">
        <v>246</v>
      </c>
      <c r="J304" s="166" t="s">
        <v>119</v>
      </c>
      <c r="K304" s="166">
        <v>1200</v>
      </c>
      <c r="L304" s="166">
        <v>800</v>
      </c>
      <c r="M304" s="277">
        <v>800</v>
      </c>
    </row>
    <row r="305" spans="1:15" x14ac:dyDescent="0.25">
      <c r="A305" s="147"/>
      <c r="B305" s="147"/>
      <c r="D305" s="147"/>
      <c r="E305" s="147"/>
      <c r="H305" s="190"/>
      <c r="I305" s="231"/>
      <c r="J305" s="166"/>
      <c r="K305" s="166"/>
      <c r="L305" s="166"/>
      <c r="M305" s="277"/>
    </row>
    <row r="306" spans="1:15" ht="15.75" thickBot="1" x14ac:dyDescent="0.3">
      <c r="A306" s="147"/>
      <c r="B306" s="147"/>
      <c r="C306" s="147"/>
      <c r="D306" s="147"/>
      <c r="E306" s="147"/>
      <c r="H306" s="233"/>
      <c r="I306" s="232"/>
      <c r="J306" s="198"/>
      <c r="K306" s="198"/>
      <c r="L306" s="198"/>
      <c r="M306" s="278"/>
    </row>
    <row r="307" spans="1:15" ht="69" customHeight="1" x14ac:dyDescent="0.25">
      <c r="A307" s="311" t="s">
        <v>152</v>
      </c>
      <c r="B307" s="311"/>
      <c r="C307" s="311"/>
      <c r="D307" s="311"/>
      <c r="E307" s="311"/>
      <c r="F307" s="311"/>
      <c r="G307" s="311"/>
      <c r="H307" s="311"/>
      <c r="I307" s="311"/>
      <c r="J307" s="311"/>
      <c r="K307" s="311"/>
      <c r="L307" s="311"/>
      <c r="M307" s="311"/>
    </row>
    <row r="308" spans="1:15" x14ac:dyDescent="0.25">
      <c r="A308" s="1" t="s">
        <v>154</v>
      </c>
      <c r="H308" s="1" t="s">
        <v>289</v>
      </c>
    </row>
    <row r="309" spans="1:15" ht="15.75" thickBot="1" x14ac:dyDescent="0.3">
      <c r="A309" s="13" t="s">
        <v>4</v>
      </c>
      <c r="B309" s="13" t="s">
        <v>5</v>
      </c>
      <c r="C309" s="15" t="s">
        <v>155</v>
      </c>
      <c r="D309" s="13" t="s">
        <v>7</v>
      </c>
      <c r="E309" s="13" t="s">
        <v>8</v>
      </c>
      <c r="F309" s="13" t="s">
        <v>9</v>
      </c>
      <c r="H309" s="13" t="s">
        <v>4</v>
      </c>
      <c r="I309" s="13" t="s">
        <v>5</v>
      </c>
      <c r="J309" s="15" t="s">
        <v>145</v>
      </c>
      <c r="K309" s="13" t="s">
        <v>7</v>
      </c>
      <c r="L309" s="13" t="s">
        <v>8</v>
      </c>
      <c r="M309" s="13" t="s">
        <v>9</v>
      </c>
    </row>
    <row r="310" spans="1:15" x14ac:dyDescent="0.25">
      <c r="A310" s="189"/>
      <c r="B310" s="230" t="s">
        <v>250</v>
      </c>
      <c r="C310" s="104" t="s">
        <v>232</v>
      </c>
      <c r="D310" s="102">
        <v>860</v>
      </c>
      <c r="E310" s="102">
        <v>714</v>
      </c>
      <c r="F310" s="61">
        <v>650</v>
      </c>
      <c r="H310" s="189"/>
      <c r="I310" s="230" t="s">
        <v>290</v>
      </c>
      <c r="J310" s="234" t="s">
        <v>153</v>
      </c>
      <c r="K310" s="165">
        <v>200</v>
      </c>
      <c r="L310" s="165">
        <v>150</v>
      </c>
      <c r="M310" s="276">
        <v>130</v>
      </c>
    </row>
    <row r="311" spans="1:15" x14ac:dyDescent="0.25">
      <c r="A311" s="237"/>
      <c r="B311" s="238"/>
      <c r="C311" s="106" t="s">
        <v>153</v>
      </c>
      <c r="D311" s="101">
        <v>860</v>
      </c>
      <c r="E311" s="101">
        <v>714</v>
      </c>
      <c r="F311" s="62">
        <v>650</v>
      </c>
      <c r="H311" s="237"/>
      <c r="I311" s="238"/>
      <c r="J311" s="313"/>
      <c r="K311" s="296"/>
      <c r="L311" s="296"/>
      <c r="M311" s="314"/>
    </row>
    <row r="312" spans="1:15" x14ac:dyDescent="0.25">
      <c r="A312" s="190"/>
      <c r="B312" s="231"/>
      <c r="C312" s="106" t="s">
        <v>1</v>
      </c>
      <c r="D312" s="101">
        <v>550</v>
      </c>
      <c r="E312" s="101">
        <v>450</v>
      </c>
      <c r="F312" s="62">
        <v>430</v>
      </c>
      <c r="H312" s="190"/>
      <c r="I312" s="231"/>
      <c r="J312" s="235"/>
      <c r="K312" s="166"/>
      <c r="L312" s="166"/>
      <c r="M312" s="277"/>
    </row>
    <row r="313" spans="1:15" ht="15.75" thickBot="1" x14ac:dyDescent="0.3">
      <c r="A313" s="233"/>
      <c r="B313" s="232"/>
      <c r="C313" s="7" t="s">
        <v>2</v>
      </c>
      <c r="D313" s="103">
        <v>550</v>
      </c>
      <c r="E313" s="103">
        <v>450</v>
      </c>
      <c r="F313" s="63">
        <v>430</v>
      </c>
      <c r="H313" s="233"/>
      <c r="I313" s="232"/>
      <c r="J313" s="236"/>
      <c r="K313" s="198"/>
      <c r="L313" s="198"/>
      <c r="M313" s="278"/>
      <c r="O313"/>
    </row>
    <row r="314" spans="1:15" x14ac:dyDescent="0.25">
      <c r="A314" t="s">
        <v>156</v>
      </c>
      <c r="H314" s="189"/>
      <c r="I314" s="230" t="s">
        <v>197</v>
      </c>
      <c r="J314" s="230" t="s">
        <v>249</v>
      </c>
      <c r="K314" s="165">
        <v>1400</v>
      </c>
      <c r="L314" s="165">
        <v>1155</v>
      </c>
      <c r="M314" s="276">
        <v>970</v>
      </c>
    </row>
    <row r="315" spans="1:15" x14ac:dyDescent="0.25">
      <c r="A315" t="s">
        <v>157</v>
      </c>
      <c r="H315" s="190"/>
      <c r="I315" s="231"/>
      <c r="J315" s="231"/>
      <c r="K315" s="166"/>
      <c r="L315" s="166"/>
      <c r="M315" s="277"/>
    </row>
    <row r="316" spans="1:15" ht="15.75" thickBot="1" x14ac:dyDescent="0.3">
      <c r="A316" t="s">
        <v>158</v>
      </c>
      <c r="H316" s="233"/>
      <c r="I316" s="232"/>
      <c r="J316" s="232"/>
      <c r="K316" s="198"/>
      <c r="L316" s="198"/>
      <c r="M316" s="278"/>
    </row>
    <row r="317" spans="1:15" x14ac:dyDescent="0.25">
      <c r="A317" t="s">
        <v>159</v>
      </c>
      <c r="H317" s="189"/>
      <c r="I317" s="230" t="s">
        <v>247</v>
      </c>
      <c r="J317" s="230" t="s">
        <v>285</v>
      </c>
      <c r="K317" s="165">
        <v>950</v>
      </c>
      <c r="L317" s="165">
        <v>770</v>
      </c>
      <c r="M317" s="276">
        <v>610</v>
      </c>
    </row>
    <row r="318" spans="1:15" x14ac:dyDescent="0.25">
      <c r="H318" s="190"/>
      <c r="I318" s="231"/>
      <c r="J318" s="231"/>
      <c r="K318" s="166"/>
      <c r="L318" s="166"/>
      <c r="M318" s="277"/>
    </row>
    <row r="319" spans="1:15" ht="15.75" thickBot="1" x14ac:dyDescent="0.3">
      <c r="A319" s="94" t="s">
        <v>288</v>
      </c>
      <c r="B319" s="105"/>
      <c r="C319" s="105"/>
      <c r="D319" s="105"/>
      <c r="E319" s="105"/>
      <c r="F319" s="105" t="s">
        <v>81</v>
      </c>
      <c r="H319" s="233"/>
      <c r="I319" s="232"/>
      <c r="J319" s="232"/>
      <c r="K319" s="198"/>
      <c r="L319" s="198"/>
      <c r="M319" s="278"/>
    </row>
    <row r="320" spans="1:15" ht="15.75" thickBot="1" x14ac:dyDescent="0.3">
      <c r="A320" s="13" t="s">
        <v>4</v>
      </c>
      <c r="B320" s="13" t="s">
        <v>5</v>
      </c>
      <c r="C320" s="15" t="s">
        <v>145</v>
      </c>
      <c r="D320" s="13" t="s">
        <v>7</v>
      </c>
      <c r="E320" s="13" t="s">
        <v>8</v>
      </c>
      <c r="F320" s="13" t="s">
        <v>9</v>
      </c>
      <c r="H320" s="189"/>
      <c r="I320" s="230" t="s">
        <v>247</v>
      </c>
      <c r="J320" s="230" t="s">
        <v>248</v>
      </c>
      <c r="K320" s="165">
        <v>420</v>
      </c>
      <c r="L320" s="165">
        <v>320</v>
      </c>
      <c r="M320" s="276">
        <v>255</v>
      </c>
    </row>
    <row r="321" spans="1:13" x14ac:dyDescent="0.25">
      <c r="A321" s="189"/>
      <c r="B321" s="230" t="s">
        <v>286</v>
      </c>
      <c r="C321" s="234" t="s">
        <v>287</v>
      </c>
      <c r="D321" s="234">
        <v>1600</v>
      </c>
      <c r="E321" s="234">
        <v>1200</v>
      </c>
      <c r="F321" s="304">
        <v>1000</v>
      </c>
      <c r="H321" s="190"/>
      <c r="I321" s="231"/>
      <c r="J321" s="231"/>
      <c r="K321" s="166"/>
      <c r="L321" s="166"/>
      <c r="M321" s="277"/>
    </row>
    <row r="322" spans="1:13" ht="15.75" thickBot="1" x14ac:dyDescent="0.3">
      <c r="A322" s="190"/>
      <c r="B322" s="231"/>
      <c r="C322" s="235"/>
      <c r="D322" s="235"/>
      <c r="E322" s="235"/>
      <c r="F322" s="305"/>
      <c r="H322" s="233"/>
      <c r="I322" s="232"/>
      <c r="J322" s="232"/>
      <c r="K322" s="198"/>
      <c r="L322" s="198"/>
      <c r="M322" s="278"/>
    </row>
    <row r="323" spans="1:13" x14ac:dyDescent="0.25">
      <c r="A323" s="288"/>
      <c r="B323" s="312"/>
      <c r="C323" s="235" t="s">
        <v>138</v>
      </c>
      <c r="D323" s="235">
        <v>1100</v>
      </c>
      <c r="E323" s="235">
        <v>850</v>
      </c>
      <c r="F323" s="305">
        <v>750</v>
      </c>
      <c r="H323" s="20"/>
      <c r="I323" s="90"/>
      <c r="J323" s="90"/>
      <c r="K323" s="59"/>
      <c r="L323" s="59"/>
      <c r="M323" s="59"/>
    </row>
    <row r="324" spans="1:13" ht="15.75" thickBot="1" x14ac:dyDescent="0.3">
      <c r="A324" s="233"/>
      <c r="B324" s="232"/>
      <c r="C324" s="236"/>
      <c r="D324" s="236"/>
      <c r="E324" s="236"/>
      <c r="F324" s="306"/>
    </row>
    <row r="325" spans="1:13" ht="21" x14ac:dyDescent="0.35">
      <c r="B325" s="29" t="s">
        <v>196</v>
      </c>
    </row>
    <row r="326" spans="1:13" ht="68.25" customHeight="1" x14ac:dyDescent="0.25">
      <c r="A326" s="291" t="s">
        <v>161</v>
      </c>
      <c r="B326" s="291"/>
      <c r="C326" s="291"/>
      <c r="D326" s="291"/>
      <c r="E326" s="291"/>
      <c r="F326" s="291"/>
      <c r="G326" s="291"/>
      <c r="H326" s="291"/>
      <c r="I326" s="291"/>
      <c r="J326" s="291"/>
      <c r="K326" s="291"/>
      <c r="L326" s="291"/>
      <c r="M326" s="291"/>
    </row>
    <row r="327" spans="1:13" x14ac:dyDescent="0.25">
      <c r="A327" s="1" t="s">
        <v>104</v>
      </c>
    </row>
    <row r="328" spans="1:13" ht="15.75" thickBot="1" x14ac:dyDescent="0.3">
      <c r="A328" s="13" t="s">
        <v>4</v>
      </c>
      <c r="B328" s="13" t="s">
        <v>5</v>
      </c>
      <c r="C328" s="15" t="s">
        <v>145</v>
      </c>
      <c r="D328" s="13" t="s">
        <v>7</v>
      </c>
      <c r="E328" s="13" t="s">
        <v>8</v>
      </c>
      <c r="F328" s="13" t="s">
        <v>9</v>
      </c>
      <c r="H328" s="13" t="s">
        <v>4</v>
      </c>
      <c r="I328" s="13" t="s">
        <v>5</v>
      </c>
      <c r="J328" s="15" t="s">
        <v>145</v>
      </c>
      <c r="K328" s="13" t="s">
        <v>7</v>
      </c>
      <c r="L328" s="13" t="s">
        <v>8</v>
      </c>
      <c r="M328" s="13" t="s">
        <v>9</v>
      </c>
    </row>
    <row r="329" spans="1:13" x14ac:dyDescent="0.25">
      <c r="A329" s="162"/>
      <c r="B329" s="163" t="s">
        <v>162</v>
      </c>
      <c r="C329" s="165" t="s">
        <v>153</v>
      </c>
      <c r="D329" s="167">
        <v>1368.432</v>
      </c>
      <c r="E329" s="167">
        <v>656.84735999999998</v>
      </c>
      <c r="F329" s="169">
        <v>489.6</v>
      </c>
      <c r="H329" s="162"/>
      <c r="I329" s="163" t="s">
        <v>251</v>
      </c>
      <c r="J329" s="165" t="s">
        <v>153</v>
      </c>
      <c r="K329" s="167">
        <v>8200</v>
      </c>
      <c r="L329" s="167">
        <v>5700</v>
      </c>
      <c r="M329" s="169">
        <v>4900</v>
      </c>
    </row>
    <row r="330" spans="1:13" x14ac:dyDescent="0.25">
      <c r="A330" s="148"/>
      <c r="B330" s="164"/>
      <c r="C330" s="166"/>
      <c r="D330" s="168">
        <v>0</v>
      </c>
      <c r="E330" s="168">
        <v>0</v>
      </c>
      <c r="F330" s="170">
        <v>0</v>
      </c>
      <c r="H330" s="148"/>
      <c r="I330" s="164"/>
      <c r="J330" s="166"/>
      <c r="K330" s="168">
        <v>0</v>
      </c>
      <c r="L330" s="168">
        <v>0</v>
      </c>
      <c r="M330" s="170">
        <v>0</v>
      </c>
    </row>
    <row r="331" spans="1:13" x14ac:dyDescent="0.25">
      <c r="A331" s="148"/>
      <c r="B331" s="164"/>
      <c r="C331" s="166"/>
      <c r="D331" s="168">
        <v>0</v>
      </c>
      <c r="E331" s="168">
        <v>0</v>
      </c>
      <c r="F331" s="170">
        <v>0</v>
      </c>
      <c r="H331" s="148"/>
      <c r="I331" s="164"/>
      <c r="J331" s="166"/>
      <c r="K331" s="168">
        <v>0</v>
      </c>
      <c r="L331" s="168">
        <v>0</v>
      </c>
      <c r="M331" s="170">
        <v>0</v>
      </c>
    </row>
    <row r="332" spans="1:13" ht="15" customHeight="1" x14ac:dyDescent="0.25">
      <c r="A332" s="148"/>
      <c r="B332" s="164" t="s">
        <v>163</v>
      </c>
      <c r="C332" s="166" t="s">
        <v>153</v>
      </c>
      <c r="D332" s="168">
        <v>1368.432</v>
      </c>
      <c r="E332" s="168">
        <v>656.84735999999998</v>
      </c>
      <c r="F332" s="170">
        <v>489.6</v>
      </c>
      <c r="H332" s="148"/>
      <c r="I332" s="164" t="s">
        <v>252</v>
      </c>
      <c r="J332" s="166" t="s">
        <v>153</v>
      </c>
      <c r="K332" s="168">
        <v>7588.8</v>
      </c>
      <c r="L332" s="168">
        <v>3642.6239999999998</v>
      </c>
      <c r="M332" s="170">
        <v>2856</v>
      </c>
    </row>
    <row r="333" spans="1:13" x14ac:dyDescent="0.25">
      <c r="A333" s="148"/>
      <c r="B333" s="164"/>
      <c r="C333" s="166"/>
      <c r="D333" s="168">
        <v>0</v>
      </c>
      <c r="E333" s="168">
        <v>0</v>
      </c>
      <c r="F333" s="170">
        <v>0</v>
      </c>
      <c r="H333" s="148"/>
      <c r="I333" s="164"/>
      <c r="J333" s="166"/>
      <c r="K333" s="168">
        <v>0</v>
      </c>
      <c r="L333" s="168">
        <v>0</v>
      </c>
      <c r="M333" s="170">
        <v>0</v>
      </c>
    </row>
    <row r="334" spans="1:13" x14ac:dyDescent="0.25">
      <c r="A334" s="148"/>
      <c r="B334" s="164"/>
      <c r="C334" s="166"/>
      <c r="D334" s="168">
        <v>0</v>
      </c>
      <c r="E334" s="168">
        <v>0</v>
      </c>
      <c r="F334" s="170">
        <v>0</v>
      </c>
      <c r="H334" s="148"/>
      <c r="I334" s="164"/>
      <c r="J334" s="166"/>
      <c r="K334" s="168">
        <v>0</v>
      </c>
      <c r="L334" s="168">
        <v>0</v>
      </c>
      <c r="M334" s="170">
        <v>0</v>
      </c>
    </row>
    <row r="335" spans="1:13" ht="15" customHeight="1" x14ac:dyDescent="0.25">
      <c r="A335" s="148"/>
      <c r="B335" s="164" t="s">
        <v>164</v>
      </c>
      <c r="C335" s="166" t="s">
        <v>153</v>
      </c>
      <c r="D335" s="168">
        <v>1762.56</v>
      </c>
      <c r="E335" s="168">
        <v>846.02879999999993</v>
      </c>
      <c r="F335" s="170">
        <v>705.02400000000011</v>
      </c>
      <c r="H335" s="148"/>
      <c r="I335" s="164" t="s">
        <v>257</v>
      </c>
      <c r="J335" s="166" t="s">
        <v>153</v>
      </c>
      <c r="K335" s="168">
        <v>28560</v>
      </c>
      <c r="L335" s="168">
        <v>26520</v>
      </c>
      <c r="M335" s="170">
        <v>22440</v>
      </c>
    </row>
    <row r="336" spans="1:13" x14ac:dyDescent="0.25">
      <c r="A336" s="148"/>
      <c r="B336" s="164"/>
      <c r="C336" s="166"/>
      <c r="D336" s="168">
        <v>0</v>
      </c>
      <c r="E336" s="168">
        <v>0</v>
      </c>
      <c r="F336" s="170">
        <v>0</v>
      </c>
      <c r="H336" s="148"/>
      <c r="I336" s="164"/>
      <c r="J336" s="166"/>
      <c r="K336" s="168">
        <v>0</v>
      </c>
      <c r="L336" s="168">
        <v>0</v>
      </c>
      <c r="M336" s="170">
        <v>0</v>
      </c>
    </row>
    <row r="337" spans="1:13" x14ac:dyDescent="0.25">
      <c r="A337" s="148"/>
      <c r="B337" s="164"/>
      <c r="C337" s="166"/>
      <c r="D337" s="168">
        <v>0</v>
      </c>
      <c r="E337" s="168">
        <v>0</v>
      </c>
      <c r="F337" s="170">
        <v>0</v>
      </c>
      <c r="H337" s="148"/>
      <c r="I337" s="164"/>
      <c r="J337" s="166"/>
      <c r="K337" s="168">
        <v>0</v>
      </c>
      <c r="L337" s="168">
        <v>0</v>
      </c>
      <c r="M337" s="170">
        <v>0</v>
      </c>
    </row>
    <row r="338" spans="1:13" ht="15" customHeight="1" x14ac:dyDescent="0.25">
      <c r="A338" s="148"/>
      <c r="B338" s="164" t="s">
        <v>165</v>
      </c>
      <c r="C338" s="166" t="s">
        <v>153</v>
      </c>
      <c r="D338" s="168">
        <v>2258.2800000000002</v>
      </c>
      <c r="E338" s="168">
        <v>1083.9744000000001</v>
      </c>
      <c r="F338" s="170">
        <v>903.31200000000001</v>
      </c>
      <c r="H338" s="148"/>
      <c r="I338" s="164" t="s">
        <v>258</v>
      </c>
      <c r="J338" s="166" t="s">
        <v>153</v>
      </c>
      <c r="K338" s="168">
        <v>32640</v>
      </c>
      <c r="L338" s="168">
        <v>28560</v>
      </c>
      <c r="M338" s="170">
        <v>24480</v>
      </c>
    </row>
    <row r="339" spans="1:13" x14ac:dyDescent="0.25">
      <c r="A339" s="148"/>
      <c r="B339" s="164"/>
      <c r="C339" s="166"/>
      <c r="D339" s="168">
        <v>0</v>
      </c>
      <c r="E339" s="168">
        <v>0</v>
      </c>
      <c r="F339" s="170">
        <v>0</v>
      </c>
      <c r="H339" s="148"/>
      <c r="I339" s="164"/>
      <c r="J339" s="166"/>
      <c r="K339" s="168">
        <v>0</v>
      </c>
      <c r="L339" s="168">
        <v>0</v>
      </c>
      <c r="M339" s="170">
        <v>0</v>
      </c>
    </row>
    <row r="340" spans="1:13" x14ac:dyDescent="0.25">
      <c r="A340" s="148"/>
      <c r="B340" s="164"/>
      <c r="C340" s="166"/>
      <c r="D340" s="168">
        <v>0</v>
      </c>
      <c r="E340" s="168">
        <v>0</v>
      </c>
      <c r="F340" s="170">
        <v>0</v>
      </c>
      <c r="H340" s="148"/>
      <c r="I340" s="164"/>
      <c r="J340" s="166"/>
      <c r="K340" s="168">
        <v>0</v>
      </c>
      <c r="L340" s="168">
        <v>0</v>
      </c>
      <c r="M340" s="170">
        <v>0</v>
      </c>
    </row>
    <row r="341" spans="1:13" ht="15" customHeight="1" x14ac:dyDescent="0.25">
      <c r="A341" s="148"/>
      <c r="B341" s="164" t="s">
        <v>166</v>
      </c>
      <c r="C341" s="166" t="s">
        <v>153</v>
      </c>
      <c r="D341" s="168">
        <v>1150.56</v>
      </c>
      <c r="E341" s="168">
        <v>552.26879999999994</v>
      </c>
      <c r="F341" s="170">
        <v>460.22400000000005</v>
      </c>
      <c r="H341" s="148"/>
      <c r="I341" s="164" t="s">
        <v>259</v>
      </c>
      <c r="J341" s="166" t="s">
        <v>153</v>
      </c>
      <c r="K341" s="168">
        <v>28560</v>
      </c>
      <c r="L341" s="168">
        <v>24480</v>
      </c>
      <c r="M341" s="170">
        <v>20400</v>
      </c>
    </row>
    <row r="342" spans="1:13" x14ac:dyDescent="0.25">
      <c r="A342" s="148"/>
      <c r="B342" s="164"/>
      <c r="C342" s="166"/>
      <c r="D342" s="168">
        <v>0</v>
      </c>
      <c r="E342" s="168">
        <v>0</v>
      </c>
      <c r="F342" s="170">
        <v>0</v>
      </c>
      <c r="H342" s="148"/>
      <c r="I342" s="164"/>
      <c r="J342" s="166"/>
      <c r="K342" s="168">
        <v>0</v>
      </c>
      <c r="L342" s="168">
        <v>0</v>
      </c>
      <c r="M342" s="170">
        <v>0</v>
      </c>
    </row>
    <row r="343" spans="1:13" x14ac:dyDescent="0.25">
      <c r="A343" s="148"/>
      <c r="B343" s="164"/>
      <c r="C343" s="166"/>
      <c r="D343" s="168">
        <v>0</v>
      </c>
      <c r="E343" s="168">
        <v>0</v>
      </c>
      <c r="F343" s="170">
        <v>0</v>
      </c>
      <c r="H343" s="148"/>
      <c r="I343" s="164"/>
      <c r="J343" s="166"/>
      <c r="K343" s="168">
        <v>0</v>
      </c>
      <c r="L343" s="168">
        <v>0</v>
      </c>
      <c r="M343" s="170">
        <v>0</v>
      </c>
    </row>
    <row r="344" spans="1:13" ht="15" customHeight="1" x14ac:dyDescent="0.25">
      <c r="A344" s="148"/>
      <c r="B344" s="164" t="s">
        <v>167</v>
      </c>
      <c r="C344" s="166" t="s">
        <v>153</v>
      </c>
      <c r="D344" s="168">
        <v>232.56</v>
      </c>
      <c r="E344" s="168">
        <v>111.6288</v>
      </c>
      <c r="F344" s="170">
        <v>93.024000000000001</v>
      </c>
      <c r="H344" s="148"/>
      <c r="I344" s="164" t="s">
        <v>260</v>
      </c>
      <c r="J344" s="166" t="s">
        <v>153</v>
      </c>
      <c r="K344" s="168">
        <v>32640</v>
      </c>
      <c r="L344" s="168">
        <v>26520</v>
      </c>
      <c r="M344" s="170">
        <v>22440</v>
      </c>
    </row>
    <row r="345" spans="1:13" x14ac:dyDescent="0.25">
      <c r="A345" s="148"/>
      <c r="B345" s="164"/>
      <c r="C345" s="166"/>
      <c r="D345" s="168">
        <v>0</v>
      </c>
      <c r="E345" s="168">
        <v>0</v>
      </c>
      <c r="F345" s="170">
        <v>0</v>
      </c>
      <c r="H345" s="148"/>
      <c r="I345" s="164"/>
      <c r="J345" s="166"/>
      <c r="K345" s="168">
        <v>0</v>
      </c>
      <c r="L345" s="168">
        <v>0</v>
      </c>
      <c r="M345" s="170">
        <v>0</v>
      </c>
    </row>
    <row r="346" spans="1:13" x14ac:dyDescent="0.25">
      <c r="A346" s="148"/>
      <c r="B346" s="164"/>
      <c r="C346" s="166"/>
      <c r="D346" s="168">
        <v>0</v>
      </c>
      <c r="E346" s="168">
        <v>0</v>
      </c>
      <c r="F346" s="170">
        <v>0</v>
      </c>
      <c r="H346" s="148"/>
      <c r="I346" s="164"/>
      <c r="J346" s="166"/>
      <c r="K346" s="168">
        <v>0</v>
      </c>
      <c r="L346" s="168">
        <v>0</v>
      </c>
      <c r="M346" s="170">
        <v>0</v>
      </c>
    </row>
    <row r="347" spans="1:13" x14ac:dyDescent="0.25">
      <c r="A347" s="148"/>
      <c r="B347" s="164" t="s">
        <v>253</v>
      </c>
      <c r="C347" s="166" t="s">
        <v>153</v>
      </c>
      <c r="D347" s="168">
        <v>1762.56</v>
      </c>
      <c r="E347" s="168">
        <v>846.02879999999993</v>
      </c>
      <c r="F347" s="170">
        <v>705.02400000000011</v>
      </c>
      <c r="H347" s="148"/>
      <c r="I347" s="164" t="s">
        <v>261</v>
      </c>
      <c r="J347" s="166" t="s">
        <v>153</v>
      </c>
      <c r="K347" s="168">
        <v>9180</v>
      </c>
      <c r="L347" s="168">
        <v>7038</v>
      </c>
      <c r="M347" s="170">
        <v>5814</v>
      </c>
    </row>
    <row r="348" spans="1:13" x14ac:dyDescent="0.25">
      <c r="A348" s="148"/>
      <c r="B348" s="164"/>
      <c r="C348" s="166"/>
      <c r="D348" s="168">
        <v>0</v>
      </c>
      <c r="E348" s="168">
        <v>0</v>
      </c>
      <c r="F348" s="170">
        <v>0</v>
      </c>
      <c r="H348" s="148"/>
      <c r="I348" s="164"/>
      <c r="J348" s="166"/>
      <c r="K348" s="168">
        <v>0</v>
      </c>
      <c r="L348" s="168">
        <v>0</v>
      </c>
      <c r="M348" s="170">
        <v>0</v>
      </c>
    </row>
    <row r="349" spans="1:13" x14ac:dyDescent="0.25">
      <c r="A349" s="148"/>
      <c r="B349" s="164"/>
      <c r="C349" s="166"/>
      <c r="D349" s="168">
        <v>0</v>
      </c>
      <c r="E349" s="168">
        <v>0</v>
      </c>
      <c r="F349" s="170">
        <v>0</v>
      </c>
      <c r="H349" s="148"/>
      <c r="I349" s="164"/>
      <c r="J349" s="166"/>
      <c r="K349" s="168">
        <v>0</v>
      </c>
      <c r="L349" s="168">
        <v>0</v>
      </c>
      <c r="M349" s="170">
        <v>0</v>
      </c>
    </row>
    <row r="350" spans="1:13" x14ac:dyDescent="0.25">
      <c r="A350" s="148"/>
      <c r="B350" s="164" t="s">
        <v>254</v>
      </c>
      <c r="C350" s="166" t="s">
        <v>153</v>
      </c>
      <c r="D350" s="168">
        <v>1762.56</v>
      </c>
      <c r="E350" s="168">
        <v>846.02879999999993</v>
      </c>
      <c r="F350" s="170">
        <v>705.02400000000011</v>
      </c>
      <c r="H350" s="148"/>
      <c r="I350" s="164" t="s">
        <v>262</v>
      </c>
      <c r="J350" s="166" t="s">
        <v>153</v>
      </c>
      <c r="K350" s="168">
        <v>1530</v>
      </c>
      <c r="L350" s="168">
        <v>1122</v>
      </c>
      <c r="M350" s="170">
        <v>918</v>
      </c>
    </row>
    <row r="351" spans="1:13" x14ac:dyDescent="0.25">
      <c r="A351" s="148"/>
      <c r="B351" s="164"/>
      <c r="C351" s="166"/>
      <c r="D351" s="168">
        <v>0</v>
      </c>
      <c r="E351" s="168">
        <v>0</v>
      </c>
      <c r="F351" s="170">
        <v>0</v>
      </c>
      <c r="H351" s="148"/>
      <c r="I351" s="164"/>
      <c r="J351" s="166"/>
      <c r="K351" s="168">
        <v>0</v>
      </c>
      <c r="L351" s="168">
        <v>0</v>
      </c>
      <c r="M351" s="170">
        <v>0</v>
      </c>
    </row>
    <row r="352" spans="1:13" ht="20.25" customHeight="1" x14ac:dyDescent="0.25">
      <c r="A352" s="148"/>
      <c r="B352" s="164"/>
      <c r="C352" s="166"/>
      <c r="D352" s="168">
        <v>0</v>
      </c>
      <c r="E352" s="168">
        <v>0</v>
      </c>
      <c r="F352" s="170">
        <v>0</v>
      </c>
      <c r="H352" s="148"/>
      <c r="I352" s="164"/>
      <c r="J352" s="166"/>
      <c r="K352" s="168">
        <v>0</v>
      </c>
      <c r="L352" s="168">
        <v>0</v>
      </c>
      <c r="M352" s="170">
        <v>0</v>
      </c>
    </row>
    <row r="353" spans="1:16" ht="15" customHeight="1" x14ac:dyDescent="0.25">
      <c r="A353" s="148"/>
      <c r="B353" s="164" t="s">
        <v>168</v>
      </c>
      <c r="C353" s="166" t="s">
        <v>153</v>
      </c>
      <c r="D353" s="168">
        <v>1321.92</v>
      </c>
      <c r="E353" s="168">
        <v>634.52159999999992</v>
      </c>
      <c r="F353" s="170">
        <v>528.76800000000003</v>
      </c>
      <c r="H353" s="148"/>
      <c r="I353" s="164" t="s">
        <v>169</v>
      </c>
      <c r="J353" s="166" t="s">
        <v>153</v>
      </c>
      <c r="K353" s="168">
        <v>2928.42</v>
      </c>
      <c r="L353" s="168">
        <v>1405.6415999999999</v>
      </c>
      <c r="M353" s="170">
        <v>1171.3680000000002</v>
      </c>
    </row>
    <row r="354" spans="1:16" x14ac:dyDescent="0.25">
      <c r="A354" s="148"/>
      <c r="B354" s="164"/>
      <c r="C354" s="166"/>
      <c r="D354" s="168">
        <v>0</v>
      </c>
      <c r="E354" s="168">
        <v>0</v>
      </c>
      <c r="F354" s="170">
        <v>0</v>
      </c>
      <c r="H354" s="148"/>
      <c r="I354" s="164"/>
      <c r="J354" s="166"/>
      <c r="K354" s="168">
        <v>0</v>
      </c>
      <c r="L354" s="168">
        <v>0</v>
      </c>
      <c r="M354" s="170">
        <v>0</v>
      </c>
    </row>
    <row r="355" spans="1:16" ht="15.75" thickBot="1" x14ac:dyDescent="0.3">
      <c r="A355" s="148"/>
      <c r="B355" s="164"/>
      <c r="C355" s="166"/>
      <c r="D355" s="168">
        <v>0</v>
      </c>
      <c r="E355" s="168">
        <v>0</v>
      </c>
      <c r="F355" s="170">
        <v>0</v>
      </c>
      <c r="H355" s="178"/>
      <c r="I355" s="197"/>
      <c r="J355" s="198"/>
      <c r="K355" s="199">
        <v>0</v>
      </c>
      <c r="L355" s="199">
        <v>0</v>
      </c>
      <c r="M355" s="200">
        <v>0</v>
      </c>
    </row>
    <row r="356" spans="1:16" x14ac:dyDescent="0.25">
      <c r="A356" s="148"/>
      <c r="B356" s="149" t="s">
        <v>278</v>
      </c>
      <c r="C356" s="150" t="s">
        <v>153</v>
      </c>
      <c r="D356" s="151">
        <v>1275</v>
      </c>
      <c r="E356" s="151">
        <v>1071</v>
      </c>
      <c r="F356" s="152">
        <v>836.4</v>
      </c>
      <c r="G356" s="32"/>
      <c r="H356" s="18"/>
      <c r="I356" s="30"/>
      <c r="J356" s="19"/>
      <c r="K356" s="93"/>
      <c r="L356" s="93"/>
      <c r="M356" s="93"/>
    </row>
    <row r="357" spans="1:16" x14ac:dyDescent="0.25">
      <c r="A357" s="148"/>
      <c r="B357" s="149"/>
      <c r="C357" s="150"/>
      <c r="D357" s="151">
        <v>0</v>
      </c>
      <c r="E357" s="151">
        <v>0</v>
      </c>
      <c r="F357" s="152">
        <v>0</v>
      </c>
      <c r="G357" s="32"/>
      <c r="H357" s="18"/>
      <c r="I357" s="30"/>
      <c r="J357" s="19"/>
      <c r="K357" s="93"/>
      <c r="L357" s="93"/>
      <c r="M357" s="93"/>
    </row>
    <row r="358" spans="1:16" x14ac:dyDescent="0.25">
      <c r="A358" s="148"/>
      <c r="B358" s="149"/>
      <c r="C358" s="150"/>
      <c r="D358" s="151">
        <v>0</v>
      </c>
      <c r="E358" s="151">
        <v>0</v>
      </c>
      <c r="F358" s="152">
        <v>0</v>
      </c>
      <c r="G358" s="94" t="s">
        <v>279</v>
      </c>
      <c r="H358" s="95"/>
      <c r="I358" s="96"/>
      <c r="J358" s="97"/>
      <c r="K358" s="93"/>
      <c r="L358" s="93"/>
      <c r="M358" s="93"/>
    </row>
    <row r="359" spans="1:16" x14ac:dyDescent="0.25">
      <c r="A359" s="148"/>
      <c r="B359" s="164" t="s">
        <v>255</v>
      </c>
      <c r="C359" s="166" t="s">
        <v>153</v>
      </c>
      <c r="D359" s="168">
        <v>1260.72</v>
      </c>
      <c r="E359" s="168">
        <v>605.14559999999994</v>
      </c>
      <c r="F359" s="170">
        <v>504.28800000000007</v>
      </c>
      <c r="H359" s="21"/>
      <c r="I359" s="22"/>
      <c r="J359" s="34"/>
      <c r="K359" s="34"/>
      <c r="L359" s="34"/>
      <c r="M359" s="34"/>
      <c r="P359"/>
    </row>
    <row r="360" spans="1:16" ht="15.75" thickBot="1" x14ac:dyDescent="0.3">
      <c r="A360" s="148"/>
      <c r="B360" s="164"/>
      <c r="C360" s="166"/>
      <c r="D360" s="168">
        <v>0</v>
      </c>
      <c r="E360" s="168">
        <v>0</v>
      </c>
      <c r="F360" s="170">
        <v>0</v>
      </c>
      <c r="H360" s="25" t="s">
        <v>273</v>
      </c>
      <c r="I360" s="22"/>
      <c r="J360" s="34"/>
      <c r="K360" s="34"/>
      <c r="L360" s="34"/>
      <c r="M360" s="34"/>
    </row>
    <row r="361" spans="1:16" x14ac:dyDescent="0.25">
      <c r="A361" s="148"/>
      <c r="B361" s="164"/>
      <c r="C361" s="166"/>
      <c r="D361" s="168">
        <v>0</v>
      </c>
      <c r="E361" s="168">
        <v>0</v>
      </c>
      <c r="F361" s="170">
        <v>0</v>
      </c>
      <c r="H361" s="153"/>
      <c r="I361" s="202" t="s">
        <v>270</v>
      </c>
      <c r="J361" s="229" t="s">
        <v>153</v>
      </c>
      <c r="K361" s="297">
        <v>644.43600000000004</v>
      </c>
      <c r="L361" s="297">
        <v>477.36</v>
      </c>
      <c r="M361" s="303">
        <v>398</v>
      </c>
    </row>
    <row r="362" spans="1:16" x14ac:dyDescent="0.25">
      <c r="A362" s="148"/>
      <c r="B362" s="164" t="s">
        <v>256</v>
      </c>
      <c r="C362" s="166" t="s">
        <v>153</v>
      </c>
      <c r="D362" s="168">
        <v>1321.92</v>
      </c>
      <c r="E362" s="168">
        <v>634.52159999999992</v>
      </c>
      <c r="F362" s="170">
        <v>528.76800000000003</v>
      </c>
      <c r="H362" s="154"/>
      <c r="I362" s="177"/>
      <c r="J362" s="171"/>
      <c r="K362" s="179">
        <v>0</v>
      </c>
      <c r="L362" s="179">
        <v>0</v>
      </c>
      <c r="M362" s="181">
        <v>0</v>
      </c>
    </row>
    <row r="363" spans="1:16" ht="15.75" thickBot="1" x14ac:dyDescent="0.3">
      <c r="A363" s="148"/>
      <c r="B363" s="164"/>
      <c r="C363" s="166"/>
      <c r="D363" s="168">
        <v>0</v>
      </c>
      <c r="E363" s="168">
        <v>0</v>
      </c>
      <c r="F363" s="170">
        <v>0</v>
      </c>
      <c r="H363" s="155"/>
      <c r="I363" s="201"/>
      <c r="J363" s="172"/>
      <c r="K363" s="180">
        <v>0</v>
      </c>
      <c r="L363" s="180">
        <v>0</v>
      </c>
      <c r="M363" s="182">
        <v>0</v>
      </c>
    </row>
    <row r="364" spans="1:16" x14ac:dyDescent="0.25">
      <c r="A364" s="148"/>
      <c r="B364" s="164"/>
      <c r="C364" s="166"/>
      <c r="D364" s="168">
        <v>0</v>
      </c>
      <c r="E364" s="168">
        <v>0</v>
      </c>
      <c r="F364" s="170">
        <v>0</v>
      </c>
      <c r="H364" s="154"/>
      <c r="I364" s="177" t="s">
        <v>271</v>
      </c>
      <c r="J364" s="171" t="s">
        <v>153</v>
      </c>
      <c r="K364" s="179">
        <v>743.58</v>
      </c>
      <c r="L364" s="179">
        <v>550.79999999999995</v>
      </c>
      <c r="M364" s="181">
        <v>460</v>
      </c>
    </row>
    <row r="365" spans="1:16" ht="15" customHeight="1" x14ac:dyDescent="0.25">
      <c r="A365" s="148"/>
      <c r="B365" s="164" t="s">
        <v>170</v>
      </c>
      <c r="C365" s="166" t="s">
        <v>153</v>
      </c>
      <c r="D365" s="168">
        <v>5232.6000000000004</v>
      </c>
      <c r="E365" s="168">
        <v>2511.6480000000001</v>
      </c>
      <c r="F365" s="170">
        <v>2093.04</v>
      </c>
      <c r="H365" s="154"/>
      <c r="I365" s="177"/>
      <c r="J365" s="171"/>
      <c r="K365" s="179">
        <v>0</v>
      </c>
      <c r="L365" s="179">
        <v>0</v>
      </c>
      <c r="M365" s="181">
        <v>0</v>
      </c>
    </row>
    <row r="366" spans="1:16" ht="15.75" thickBot="1" x14ac:dyDescent="0.3">
      <c r="A366" s="148"/>
      <c r="B366" s="164"/>
      <c r="C366" s="166"/>
      <c r="D366" s="168">
        <v>0</v>
      </c>
      <c r="E366" s="168">
        <v>0</v>
      </c>
      <c r="F366" s="170">
        <v>0</v>
      </c>
      <c r="H366" s="155"/>
      <c r="I366" s="201"/>
      <c r="J366" s="172"/>
      <c r="K366" s="180">
        <v>0</v>
      </c>
      <c r="L366" s="180">
        <v>0</v>
      </c>
      <c r="M366" s="182">
        <v>0</v>
      </c>
    </row>
    <row r="367" spans="1:16" x14ac:dyDescent="0.25">
      <c r="A367" s="148"/>
      <c r="B367" s="164"/>
      <c r="C367" s="166"/>
      <c r="D367" s="168">
        <v>0</v>
      </c>
      <c r="E367" s="168">
        <v>0</v>
      </c>
      <c r="F367" s="170">
        <v>0</v>
      </c>
      <c r="H367" s="154"/>
      <c r="I367" s="177" t="s">
        <v>272</v>
      </c>
      <c r="J367" s="171" t="s">
        <v>153</v>
      </c>
      <c r="K367" s="179">
        <v>842.72400000000005</v>
      </c>
      <c r="L367" s="179">
        <v>624.24</v>
      </c>
      <c r="M367" s="181">
        <v>520</v>
      </c>
    </row>
    <row r="368" spans="1:16" ht="15" customHeight="1" x14ac:dyDescent="0.25">
      <c r="A368" s="148"/>
      <c r="B368" s="164" t="s">
        <v>171</v>
      </c>
      <c r="C368" s="166" t="s">
        <v>153</v>
      </c>
      <c r="D368" s="168">
        <v>5293.8</v>
      </c>
      <c r="E368" s="168">
        <v>2541.0239999999999</v>
      </c>
      <c r="F368" s="170">
        <v>2117.52</v>
      </c>
      <c r="H368" s="154"/>
      <c r="I368" s="177"/>
      <c r="J368" s="171"/>
      <c r="K368" s="179">
        <v>0</v>
      </c>
      <c r="L368" s="179">
        <v>0</v>
      </c>
      <c r="M368" s="181">
        <v>0</v>
      </c>
    </row>
    <row r="369" spans="1:13" ht="15.75" thickBot="1" x14ac:dyDescent="0.3">
      <c r="A369" s="148"/>
      <c r="B369" s="164"/>
      <c r="C369" s="166"/>
      <c r="D369" s="168">
        <v>0</v>
      </c>
      <c r="E369" s="168">
        <v>0</v>
      </c>
      <c r="F369" s="170">
        <v>0</v>
      </c>
      <c r="H369" s="155"/>
      <c r="I369" s="201"/>
      <c r="J369" s="172"/>
      <c r="K369" s="180">
        <v>0</v>
      </c>
      <c r="L369" s="180">
        <v>0</v>
      </c>
      <c r="M369" s="182">
        <v>0</v>
      </c>
    </row>
    <row r="370" spans="1:13" ht="15.75" thickBot="1" x14ac:dyDescent="0.3">
      <c r="A370" s="178"/>
      <c r="B370" s="197"/>
      <c r="C370" s="198"/>
      <c r="D370" s="199">
        <v>0</v>
      </c>
      <c r="E370" s="199">
        <v>0</v>
      </c>
      <c r="F370" s="200">
        <v>0</v>
      </c>
    </row>
    <row r="371" spans="1:13" ht="21" x14ac:dyDescent="0.35">
      <c r="B371" s="29" t="s">
        <v>196</v>
      </c>
    </row>
    <row r="372" spans="1:13" ht="69" customHeight="1" x14ac:dyDescent="0.25">
      <c r="A372" s="289" t="s">
        <v>172</v>
      </c>
      <c r="B372" s="290"/>
      <c r="C372" s="290"/>
      <c r="D372" s="290"/>
      <c r="E372" s="290"/>
      <c r="F372" s="290"/>
      <c r="G372" s="290"/>
      <c r="H372" s="290"/>
      <c r="I372" s="290"/>
      <c r="J372" s="290"/>
      <c r="K372" s="290"/>
      <c r="L372" s="290"/>
      <c r="M372" s="290"/>
    </row>
    <row r="373" spans="1:13" x14ac:dyDescent="0.25">
      <c r="A373" s="1" t="s">
        <v>176</v>
      </c>
      <c r="H373" s="1" t="s">
        <v>177</v>
      </c>
    </row>
    <row r="374" spans="1:13" ht="15.75" thickBot="1" x14ac:dyDescent="0.3">
      <c r="A374" s="13" t="s">
        <v>4</v>
      </c>
      <c r="B374" s="13" t="s">
        <v>5</v>
      </c>
      <c r="C374" s="15" t="s">
        <v>173</v>
      </c>
      <c r="D374" s="13" t="s">
        <v>7</v>
      </c>
      <c r="E374" s="13" t="s">
        <v>8</v>
      </c>
      <c r="F374" s="13" t="s">
        <v>9</v>
      </c>
      <c r="H374" s="13" t="s">
        <v>4</v>
      </c>
      <c r="I374" s="13" t="s">
        <v>5</v>
      </c>
      <c r="J374" s="15" t="s">
        <v>173</v>
      </c>
      <c r="K374" s="13" t="s">
        <v>7</v>
      </c>
      <c r="L374" s="13" t="s">
        <v>8</v>
      </c>
      <c r="M374" s="13" t="s">
        <v>9</v>
      </c>
    </row>
    <row r="375" spans="1:13" x14ac:dyDescent="0.25">
      <c r="A375" s="189"/>
      <c r="B375" s="234" t="s">
        <v>174</v>
      </c>
      <c r="C375" s="5" t="s">
        <v>281</v>
      </c>
      <c r="D375" s="5">
        <f>41.86*60</f>
        <v>2511.6</v>
      </c>
      <c r="E375" s="5">
        <v>1950</v>
      </c>
      <c r="F375" s="6">
        <v>1400</v>
      </c>
      <c r="H375" s="189"/>
      <c r="I375" s="230" t="s">
        <v>175</v>
      </c>
      <c r="J375" s="270" t="s">
        <v>178</v>
      </c>
      <c r="K375" s="214">
        <f>55*60</f>
        <v>3300</v>
      </c>
      <c r="L375" s="214">
        <f>+K375*0.55</f>
        <v>1815.0000000000002</v>
      </c>
      <c r="M375" s="217">
        <f>+K375*0.45</f>
        <v>1485</v>
      </c>
    </row>
    <row r="376" spans="1:13" x14ac:dyDescent="0.25">
      <c r="A376" s="190"/>
      <c r="B376" s="235"/>
      <c r="C376" s="64" t="s">
        <v>282</v>
      </c>
      <c r="D376" s="80">
        <f>65*60</f>
        <v>3900</v>
      </c>
      <c r="E376" s="80">
        <f>+D376*0.55</f>
        <v>2145</v>
      </c>
      <c r="F376" s="81">
        <v>1800</v>
      </c>
      <c r="H376" s="190"/>
      <c r="I376" s="231"/>
      <c r="J376" s="271"/>
      <c r="K376" s="215"/>
      <c r="L376" s="215"/>
      <c r="M376" s="218"/>
    </row>
    <row r="377" spans="1:13" ht="15.75" thickBot="1" x14ac:dyDescent="0.3">
      <c r="A377" s="233"/>
      <c r="B377" s="236"/>
      <c r="C377" s="7"/>
      <c r="D377" s="7"/>
      <c r="E377" s="7"/>
      <c r="F377" s="8"/>
      <c r="H377" s="233"/>
      <c r="I377" s="232"/>
      <c r="J377" s="272"/>
      <c r="K377" s="216"/>
      <c r="L377" s="216"/>
      <c r="M377" s="219"/>
    </row>
    <row r="378" spans="1:13" x14ac:dyDescent="0.25">
      <c r="A378" s="1" t="s">
        <v>179</v>
      </c>
    </row>
    <row r="379" spans="1:13" ht="15.75" thickBot="1" x14ac:dyDescent="0.3">
      <c r="A379" s="13" t="s">
        <v>4</v>
      </c>
      <c r="B379" s="13" t="s">
        <v>5</v>
      </c>
      <c r="C379" s="15" t="s">
        <v>173</v>
      </c>
      <c r="D379" s="13" t="s">
        <v>7</v>
      </c>
      <c r="E379" s="13" t="s">
        <v>8</v>
      </c>
      <c r="F379" s="13" t="s">
        <v>9</v>
      </c>
    </row>
    <row r="380" spans="1:13" x14ac:dyDescent="0.25">
      <c r="A380" s="189"/>
      <c r="B380" s="230" t="s">
        <v>180</v>
      </c>
      <c r="C380" s="270" t="s">
        <v>181</v>
      </c>
      <c r="D380" s="214">
        <f>55*60</f>
        <v>3300</v>
      </c>
      <c r="E380" s="214">
        <f>+D380*0.55</f>
        <v>1815.0000000000002</v>
      </c>
      <c r="F380" s="217">
        <f>+D380*0.45</f>
        <v>1485</v>
      </c>
    </row>
    <row r="381" spans="1:13" x14ac:dyDescent="0.25">
      <c r="A381" s="190"/>
      <c r="B381" s="231"/>
      <c r="C381" s="271"/>
      <c r="D381" s="215"/>
      <c r="E381" s="215"/>
      <c r="F381" s="218"/>
    </row>
    <row r="382" spans="1:13" ht="15.75" thickBot="1" x14ac:dyDescent="0.3">
      <c r="A382" s="233"/>
      <c r="B382" s="232"/>
      <c r="C382" s="272"/>
      <c r="D382" s="216"/>
      <c r="E382" s="216"/>
      <c r="F382" s="219"/>
    </row>
    <row r="383" spans="1:13" ht="21" x14ac:dyDescent="0.35">
      <c r="B383" s="29" t="s">
        <v>196</v>
      </c>
    </row>
    <row r="384" spans="1:13" ht="69" customHeight="1" x14ac:dyDescent="0.25">
      <c r="A384" s="274" t="s">
        <v>186</v>
      </c>
      <c r="B384" s="275"/>
      <c r="C384" s="275"/>
      <c r="D384" s="275"/>
      <c r="E384" s="275"/>
      <c r="F384" s="275"/>
      <c r="G384" s="275"/>
      <c r="H384" s="275"/>
      <c r="I384" s="275"/>
      <c r="J384" s="275"/>
      <c r="K384" s="275"/>
      <c r="L384" s="275"/>
      <c r="M384" s="275"/>
    </row>
    <row r="385" spans="1:13" x14ac:dyDescent="0.25">
      <c r="A385" s="1" t="s">
        <v>182</v>
      </c>
      <c r="H385" s="1" t="s">
        <v>185</v>
      </c>
    </row>
    <row r="386" spans="1:13" ht="15.75" thickBot="1" x14ac:dyDescent="0.3">
      <c r="A386" s="13" t="s">
        <v>4</v>
      </c>
      <c r="B386" s="13" t="s">
        <v>5</v>
      </c>
      <c r="C386" s="15" t="s">
        <v>145</v>
      </c>
      <c r="D386" s="13" t="s">
        <v>7</v>
      </c>
      <c r="E386" s="13" t="s">
        <v>8</v>
      </c>
      <c r="F386" s="13" t="s">
        <v>9</v>
      </c>
      <c r="H386" s="13" t="s">
        <v>4</v>
      </c>
      <c r="I386" s="13" t="s">
        <v>5</v>
      </c>
      <c r="J386" s="15" t="s">
        <v>173</v>
      </c>
      <c r="K386" s="13" t="s">
        <v>7</v>
      </c>
      <c r="L386" s="13" t="s">
        <v>8</v>
      </c>
      <c r="M386" s="13" t="s">
        <v>9</v>
      </c>
    </row>
    <row r="387" spans="1:13" ht="15" customHeight="1" x14ac:dyDescent="0.25">
      <c r="A387" s="189"/>
      <c r="B387" s="230" t="s">
        <v>183</v>
      </c>
      <c r="C387" s="270" t="s">
        <v>1</v>
      </c>
      <c r="D387" s="214">
        <f>160*60</f>
        <v>9600</v>
      </c>
      <c r="E387" s="214">
        <f>+D387*0.4</f>
        <v>3840</v>
      </c>
      <c r="F387" s="217">
        <f>+D387*0.4</f>
        <v>3840</v>
      </c>
      <c r="H387" s="189"/>
      <c r="I387" s="230" t="s">
        <v>184</v>
      </c>
      <c r="J387" s="270" t="s">
        <v>1</v>
      </c>
      <c r="K387" s="214">
        <f>136*60</f>
        <v>8160</v>
      </c>
      <c r="L387" s="214">
        <f>+K387*0.4</f>
        <v>3264</v>
      </c>
      <c r="M387" s="217">
        <f>+K387*0.4</f>
        <v>3264</v>
      </c>
    </row>
    <row r="388" spans="1:13" x14ac:dyDescent="0.25">
      <c r="A388" s="190"/>
      <c r="B388" s="231"/>
      <c r="C388" s="271"/>
      <c r="D388" s="215"/>
      <c r="E388" s="215"/>
      <c r="F388" s="218"/>
      <c r="H388" s="190"/>
      <c r="I388" s="231"/>
      <c r="J388" s="271"/>
      <c r="K388" s="215"/>
      <c r="L388" s="215"/>
      <c r="M388" s="218"/>
    </row>
    <row r="389" spans="1:13" ht="15.75" thickBot="1" x14ac:dyDescent="0.3">
      <c r="A389" s="233"/>
      <c r="B389" s="232"/>
      <c r="C389" s="272"/>
      <c r="D389" s="216"/>
      <c r="E389" s="216"/>
      <c r="F389" s="219"/>
      <c r="H389" s="233"/>
      <c r="I389" s="232"/>
      <c r="J389" s="272"/>
      <c r="K389" s="216"/>
      <c r="L389" s="216"/>
      <c r="M389" s="219"/>
    </row>
    <row r="391" spans="1:13" x14ac:dyDescent="0.25">
      <c r="A391" s="1" t="s">
        <v>263</v>
      </c>
    </row>
    <row r="392" spans="1:13" ht="15.75" thickBot="1" x14ac:dyDescent="0.3">
      <c r="A392" s="13" t="s">
        <v>269</v>
      </c>
      <c r="B392" s="13" t="s">
        <v>5</v>
      </c>
      <c r="C392" s="15" t="s">
        <v>264</v>
      </c>
      <c r="D392" s="13" t="s">
        <v>7</v>
      </c>
      <c r="E392" s="13" t="s">
        <v>8</v>
      </c>
      <c r="F392" s="13" t="s">
        <v>9</v>
      </c>
      <c r="H392" s="13" t="s">
        <v>4</v>
      </c>
      <c r="I392" s="13" t="s">
        <v>5</v>
      </c>
      <c r="J392" s="15" t="s">
        <v>173</v>
      </c>
      <c r="K392" s="13" t="s">
        <v>7</v>
      </c>
      <c r="L392" s="13" t="s">
        <v>8</v>
      </c>
      <c r="M392" s="13" t="s">
        <v>9</v>
      </c>
    </row>
    <row r="393" spans="1:13" x14ac:dyDescent="0.25">
      <c r="A393" s="292"/>
      <c r="B393" s="231" t="s">
        <v>266</v>
      </c>
      <c r="C393" s="293" t="s">
        <v>265</v>
      </c>
      <c r="D393" s="294">
        <v>23000</v>
      </c>
      <c r="E393" s="294">
        <v>16500</v>
      </c>
      <c r="F393" s="294">
        <v>12000</v>
      </c>
      <c r="H393" s="189"/>
      <c r="I393" s="230" t="s">
        <v>267</v>
      </c>
      <c r="J393" s="270" t="s">
        <v>268</v>
      </c>
      <c r="K393" s="298">
        <v>2500</v>
      </c>
      <c r="L393" s="298">
        <v>2200</v>
      </c>
      <c r="M393" s="300">
        <v>1500</v>
      </c>
    </row>
    <row r="394" spans="1:13" x14ac:dyDescent="0.25">
      <c r="A394" s="292"/>
      <c r="B394" s="231"/>
      <c r="C394" s="293"/>
      <c r="D394" s="295"/>
      <c r="E394" s="295"/>
      <c r="F394" s="295"/>
      <c r="H394" s="190"/>
      <c r="I394" s="231"/>
      <c r="J394" s="271"/>
      <c r="K394" s="295"/>
      <c r="L394" s="295"/>
      <c r="M394" s="301"/>
    </row>
    <row r="395" spans="1:13" ht="15.75" thickBot="1" x14ac:dyDescent="0.3">
      <c r="A395" s="292"/>
      <c r="B395" s="231"/>
      <c r="C395" s="293"/>
      <c r="D395" s="295"/>
      <c r="E395" s="295"/>
      <c r="F395" s="295"/>
      <c r="H395" s="233"/>
      <c r="I395" s="232"/>
      <c r="J395" s="272"/>
      <c r="K395" s="299"/>
      <c r="L395" s="299"/>
      <c r="M395" s="302"/>
    </row>
    <row r="396" spans="1:13" x14ac:dyDescent="0.25">
      <c r="A396" s="292"/>
      <c r="B396" s="231"/>
      <c r="C396" s="293" t="s">
        <v>265</v>
      </c>
      <c r="D396" s="295"/>
      <c r="E396" s="295"/>
      <c r="F396" s="295"/>
    </row>
    <row r="397" spans="1:13" x14ac:dyDescent="0.25">
      <c r="A397" s="292"/>
      <c r="B397" s="231"/>
      <c r="C397" s="293"/>
      <c r="D397" s="295"/>
      <c r="E397" s="295"/>
      <c r="F397" s="295"/>
    </row>
    <row r="398" spans="1:13" x14ac:dyDescent="0.25">
      <c r="A398" s="292"/>
      <c r="B398" s="231"/>
      <c r="C398" s="293"/>
      <c r="D398" s="295"/>
      <c r="E398" s="295"/>
      <c r="F398" s="295"/>
    </row>
    <row r="399" spans="1:13" x14ac:dyDescent="0.25">
      <c r="A399" s="292"/>
      <c r="B399" s="231"/>
      <c r="C399" s="293" t="s">
        <v>265</v>
      </c>
      <c r="D399" s="295"/>
      <c r="E399" s="295"/>
      <c r="F399" s="295"/>
    </row>
    <row r="400" spans="1:13" x14ac:dyDescent="0.25">
      <c r="A400" s="292"/>
      <c r="B400" s="231"/>
      <c r="C400" s="293"/>
      <c r="D400" s="295"/>
      <c r="E400" s="295"/>
      <c r="F400" s="295"/>
    </row>
    <row r="401" spans="1:6" x14ac:dyDescent="0.25">
      <c r="A401" s="292"/>
      <c r="B401" s="231"/>
      <c r="C401" s="293"/>
      <c r="D401" s="296"/>
      <c r="E401" s="296"/>
      <c r="F401" s="296"/>
    </row>
  </sheetData>
  <sheetProtection algorithmName="SHA-512" hashValue="EhuDMAclbotuECj66qqEtxrq+HUYM9Hu791SfMiXycA/nMnWgqpMfi9Kmn5HXv63rwXfZ9b9xlZP1JygbLuL8Q==" saltValue="fk7uWckuyhGmRbLFx77dNw==" spinCount="100000" sheet="1" scenarios="1" formatCells="0" formatColumns="0" formatRows="0" insertColumns="0" insertRows="0" deleteColumns="0" deleteRows="0" selectLockedCells="1" sort="0" autoFilter="0" pivotTables="0" selectUnlockedCells="1"/>
  <mergeCells count="881">
    <mergeCell ref="A298:A300"/>
    <mergeCell ref="B298:B300"/>
    <mergeCell ref="C298:C300"/>
    <mergeCell ref="D298:D300"/>
    <mergeCell ref="E298:E300"/>
    <mergeCell ref="F298:F300"/>
    <mergeCell ref="M273:M277"/>
    <mergeCell ref="A301:A303"/>
    <mergeCell ref="B301:B303"/>
    <mergeCell ref="C301:C303"/>
    <mergeCell ref="D301:D303"/>
    <mergeCell ref="E301:E303"/>
    <mergeCell ref="F301:F303"/>
    <mergeCell ref="A273:A277"/>
    <mergeCell ref="B273:B277"/>
    <mergeCell ref="H273:H277"/>
    <mergeCell ref="I273:I277"/>
    <mergeCell ref="C273:C277"/>
    <mergeCell ref="D273:D277"/>
    <mergeCell ref="E273:E277"/>
    <mergeCell ref="D288:D292"/>
    <mergeCell ref="E288:E292"/>
    <mergeCell ref="F288:F292"/>
    <mergeCell ref="F273:F277"/>
    <mergeCell ref="A293:A297"/>
    <mergeCell ref="B293:B297"/>
    <mergeCell ref="C293:C297"/>
    <mergeCell ref="D293:D297"/>
    <mergeCell ref="E293:E297"/>
    <mergeCell ref="F293:F297"/>
    <mergeCell ref="B249:B251"/>
    <mergeCell ref="C249:C251"/>
    <mergeCell ref="D249:D251"/>
    <mergeCell ref="E249:E251"/>
    <mergeCell ref="F249:F251"/>
    <mergeCell ref="A252:A254"/>
    <mergeCell ref="B252:B254"/>
    <mergeCell ref="C252:C254"/>
    <mergeCell ref="D252:D254"/>
    <mergeCell ref="E252:E254"/>
    <mergeCell ref="F252:F254"/>
    <mergeCell ref="M252:M254"/>
    <mergeCell ref="H243:H245"/>
    <mergeCell ref="K266:K268"/>
    <mergeCell ref="L266:L268"/>
    <mergeCell ref="M266:M268"/>
    <mergeCell ref="H266:H268"/>
    <mergeCell ref="I266:I268"/>
    <mergeCell ref="J266:J268"/>
    <mergeCell ref="J104:K104"/>
    <mergeCell ref="L104:M104"/>
    <mergeCell ref="M240:M242"/>
    <mergeCell ref="K252:K254"/>
    <mergeCell ref="L252:L254"/>
    <mergeCell ref="I243:I245"/>
    <mergeCell ref="J243:J245"/>
    <mergeCell ref="K243:K245"/>
    <mergeCell ref="L243:L245"/>
    <mergeCell ref="M243:M245"/>
    <mergeCell ref="H246:H248"/>
    <mergeCell ref="I246:I248"/>
    <mergeCell ref="J246:J248"/>
    <mergeCell ref="K246:K248"/>
    <mergeCell ref="L246:L248"/>
    <mergeCell ref="M246:M248"/>
    <mergeCell ref="J273:J277"/>
    <mergeCell ref="K273:K277"/>
    <mergeCell ref="L273:L277"/>
    <mergeCell ref="L1:M8"/>
    <mergeCell ref="J189:J191"/>
    <mergeCell ref="K189:K191"/>
    <mergeCell ref="L189:L191"/>
    <mergeCell ref="M189:M191"/>
    <mergeCell ref="H263:H265"/>
    <mergeCell ref="H255:H257"/>
    <mergeCell ref="I255:I257"/>
    <mergeCell ref="A269:M269"/>
    <mergeCell ref="A262:A264"/>
    <mergeCell ref="B262:B264"/>
    <mergeCell ref="C262:C264"/>
    <mergeCell ref="D262:D264"/>
    <mergeCell ref="E262:E264"/>
    <mergeCell ref="F262:F264"/>
    <mergeCell ref="J255:J257"/>
    <mergeCell ref="K255:K257"/>
    <mergeCell ref="L255:L257"/>
    <mergeCell ref="M255:M257"/>
    <mergeCell ref="K240:K242"/>
    <mergeCell ref="L240:L242"/>
    <mergeCell ref="K320:K322"/>
    <mergeCell ref="A307:M307"/>
    <mergeCell ref="A310:A313"/>
    <mergeCell ref="B310:B313"/>
    <mergeCell ref="A321:A324"/>
    <mergeCell ref="B321:B324"/>
    <mergeCell ref="H310:H313"/>
    <mergeCell ref="I310:I313"/>
    <mergeCell ref="J310:J313"/>
    <mergeCell ref="K310:K313"/>
    <mergeCell ref="L310:L313"/>
    <mergeCell ref="C323:C324"/>
    <mergeCell ref="D323:D324"/>
    <mergeCell ref="E323:E324"/>
    <mergeCell ref="F323:F324"/>
    <mergeCell ref="M310:M313"/>
    <mergeCell ref="K317:K319"/>
    <mergeCell ref="L317:L319"/>
    <mergeCell ref="M317:M319"/>
    <mergeCell ref="H320:H322"/>
    <mergeCell ref="I320:I322"/>
    <mergeCell ref="J320:J322"/>
    <mergeCell ref="L320:L322"/>
    <mergeCell ref="M320:M322"/>
    <mergeCell ref="L361:L363"/>
    <mergeCell ref="M361:M363"/>
    <mergeCell ref="H364:H366"/>
    <mergeCell ref="I364:I366"/>
    <mergeCell ref="J364:J366"/>
    <mergeCell ref="M263:M265"/>
    <mergeCell ref="C321:C322"/>
    <mergeCell ref="D321:D322"/>
    <mergeCell ref="E321:E322"/>
    <mergeCell ref="F321:F322"/>
    <mergeCell ref="I263:I265"/>
    <mergeCell ref="J263:J265"/>
    <mergeCell ref="K263:K265"/>
    <mergeCell ref="L263:L265"/>
    <mergeCell ref="H278:L286"/>
    <mergeCell ref="J288:J292"/>
    <mergeCell ref="K288:K292"/>
    <mergeCell ref="L288:L292"/>
    <mergeCell ref="H304:H306"/>
    <mergeCell ref="I304:I306"/>
    <mergeCell ref="A278:E286"/>
    <mergeCell ref="A288:A292"/>
    <mergeCell ref="B288:B292"/>
    <mergeCell ref="C288:C292"/>
    <mergeCell ref="J338:J340"/>
    <mergeCell ref="K338:K340"/>
    <mergeCell ref="L338:L340"/>
    <mergeCell ref="M338:M340"/>
    <mergeCell ref="K341:K343"/>
    <mergeCell ref="L341:L343"/>
    <mergeCell ref="H393:H395"/>
    <mergeCell ref="I393:I395"/>
    <mergeCell ref="J393:J395"/>
    <mergeCell ref="K393:K395"/>
    <mergeCell ref="L393:L395"/>
    <mergeCell ref="M393:M395"/>
    <mergeCell ref="J350:J352"/>
    <mergeCell ref="K350:K352"/>
    <mergeCell ref="L350:L352"/>
    <mergeCell ref="M350:M352"/>
    <mergeCell ref="M353:M355"/>
    <mergeCell ref="J367:J369"/>
    <mergeCell ref="K367:K369"/>
    <mergeCell ref="L367:L369"/>
    <mergeCell ref="M367:M369"/>
    <mergeCell ref="H361:H363"/>
    <mergeCell ref="I361:I363"/>
    <mergeCell ref="J361:J363"/>
    <mergeCell ref="J347:J349"/>
    <mergeCell ref="K347:K349"/>
    <mergeCell ref="L347:L349"/>
    <mergeCell ref="M347:M349"/>
    <mergeCell ref="A396:A398"/>
    <mergeCell ref="C396:C398"/>
    <mergeCell ref="A399:A401"/>
    <mergeCell ref="C399:C401"/>
    <mergeCell ref="B393:B401"/>
    <mergeCell ref="D393:D401"/>
    <mergeCell ref="E393:E401"/>
    <mergeCell ref="F393:F401"/>
    <mergeCell ref="A393:A395"/>
    <mergeCell ref="C393:C395"/>
    <mergeCell ref="A368:A370"/>
    <mergeCell ref="B368:B370"/>
    <mergeCell ref="C368:C370"/>
    <mergeCell ref="D368:D370"/>
    <mergeCell ref="E368:E370"/>
    <mergeCell ref="F368:F370"/>
    <mergeCell ref="H350:H352"/>
    <mergeCell ref="I350:I352"/>
    <mergeCell ref="A365:A367"/>
    <mergeCell ref="K361:K363"/>
    <mergeCell ref="B365:B367"/>
    <mergeCell ref="A353:A355"/>
    <mergeCell ref="B353:B355"/>
    <mergeCell ref="C353:C355"/>
    <mergeCell ref="D353:D355"/>
    <mergeCell ref="E353:E355"/>
    <mergeCell ref="F353:F355"/>
    <mergeCell ref="A347:A349"/>
    <mergeCell ref="B347:B349"/>
    <mergeCell ref="A350:A352"/>
    <mergeCell ref="B350:B352"/>
    <mergeCell ref="A359:A361"/>
    <mergeCell ref="B359:B361"/>
    <mergeCell ref="C359:C361"/>
    <mergeCell ref="D359:D361"/>
    <mergeCell ref="E359:E361"/>
    <mergeCell ref="F359:F361"/>
    <mergeCell ref="A362:A364"/>
    <mergeCell ref="B362:B364"/>
    <mergeCell ref="C362:C364"/>
    <mergeCell ref="D362:D364"/>
    <mergeCell ref="E362:E364"/>
    <mergeCell ref="F362:F364"/>
    <mergeCell ref="C365:C367"/>
    <mergeCell ref="D365:D367"/>
    <mergeCell ref="E365:E367"/>
    <mergeCell ref="F365:F367"/>
    <mergeCell ref="H347:H349"/>
    <mergeCell ref="I347:I349"/>
    <mergeCell ref="J332:J334"/>
    <mergeCell ref="K332:K334"/>
    <mergeCell ref="L332:L334"/>
    <mergeCell ref="C347:C349"/>
    <mergeCell ref="D347:D349"/>
    <mergeCell ref="E347:E349"/>
    <mergeCell ref="F347:F349"/>
    <mergeCell ref="C350:C352"/>
    <mergeCell ref="D350:D352"/>
    <mergeCell ref="E350:E352"/>
    <mergeCell ref="F350:F352"/>
    <mergeCell ref="H353:H355"/>
    <mergeCell ref="I353:I355"/>
    <mergeCell ref="J353:J355"/>
    <mergeCell ref="K353:K355"/>
    <mergeCell ref="L353:L355"/>
    <mergeCell ref="H367:H369"/>
    <mergeCell ref="I367:I369"/>
    <mergeCell ref="H344:H346"/>
    <mergeCell ref="I344:I346"/>
    <mergeCell ref="J329:J331"/>
    <mergeCell ref="K329:K331"/>
    <mergeCell ref="L329:L331"/>
    <mergeCell ref="M329:M331"/>
    <mergeCell ref="H335:H337"/>
    <mergeCell ref="I335:I337"/>
    <mergeCell ref="H338:H340"/>
    <mergeCell ref="I338:I340"/>
    <mergeCell ref="M341:M343"/>
    <mergeCell ref="J344:J346"/>
    <mergeCell ref="K344:K346"/>
    <mergeCell ref="L344:L346"/>
    <mergeCell ref="J335:J337"/>
    <mergeCell ref="J341:J343"/>
    <mergeCell ref="M332:M334"/>
    <mergeCell ref="H329:H331"/>
    <mergeCell ref="I329:I331"/>
    <mergeCell ref="H341:H343"/>
    <mergeCell ref="I341:I343"/>
    <mergeCell ref="M344:M346"/>
    <mergeCell ref="K335:K337"/>
    <mergeCell ref="L335:L337"/>
    <mergeCell ref="M335:M337"/>
    <mergeCell ref="A326:M326"/>
    <mergeCell ref="A329:A331"/>
    <mergeCell ref="B329:B331"/>
    <mergeCell ref="C329:C331"/>
    <mergeCell ref="D329:D331"/>
    <mergeCell ref="E329:E331"/>
    <mergeCell ref="F329:F331"/>
    <mergeCell ref="A332:A334"/>
    <mergeCell ref="B332:B334"/>
    <mergeCell ref="C332:C334"/>
    <mergeCell ref="D332:D334"/>
    <mergeCell ref="E332:E334"/>
    <mergeCell ref="F332:F334"/>
    <mergeCell ref="H332:H334"/>
    <mergeCell ref="I332:I334"/>
    <mergeCell ref="A372:M372"/>
    <mergeCell ref="A375:A377"/>
    <mergeCell ref="B375:B377"/>
    <mergeCell ref="H375:H377"/>
    <mergeCell ref="I375:I377"/>
    <mergeCell ref="A380:A382"/>
    <mergeCell ref="B380:B382"/>
    <mergeCell ref="J375:J377"/>
    <mergeCell ref="K375:K377"/>
    <mergeCell ref="L375:L377"/>
    <mergeCell ref="M375:M377"/>
    <mergeCell ref="C380:C382"/>
    <mergeCell ref="D380:D382"/>
    <mergeCell ref="E380:E382"/>
    <mergeCell ref="F380:F382"/>
    <mergeCell ref="D344:D346"/>
    <mergeCell ref="E344:E346"/>
    <mergeCell ref="F344:F346"/>
    <mergeCell ref="A335:A337"/>
    <mergeCell ref="B335:B337"/>
    <mergeCell ref="C335:C337"/>
    <mergeCell ref="D335:D337"/>
    <mergeCell ref="E335:E337"/>
    <mergeCell ref="F335:F337"/>
    <mergeCell ref="A338:A340"/>
    <mergeCell ref="B338:B340"/>
    <mergeCell ref="C338:C340"/>
    <mergeCell ref="D338:D340"/>
    <mergeCell ref="E338:E340"/>
    <mergeCell ref="F338:F340"/>
    <mergeCell ref="A341:A343"/>
    <mergeCell ref="B341:B343"/>
    <mergeCell ref="C341:C343"/>
    <mergeCell ref="D341:D343"/>
    <mergeCell ref="E341:E343"/>
    <mergeCell ref="F341:F343"/>
    <mergeCell ref="A344:A346"/>
    <mergeCell ref="B344:B346"/>
    <mergeCell ref="C344:C346"/>
    <mergeCell ref="I317:I319"/>
    <mergeCell ref="J317:J319"/>
    <mergeCell ref="H317:H319"/>
    <mergeCell ref="M288:M292"/>
    <mergeCell ref="H298:H300"/>
    <mergeCell ref="I298:I300"/>
    <mergeCell ref="J298:J300"/>
    <mergeCell ref="K298:K300"/>
    <mergeCell ref="L298:L300"/>
    <mergeCell ref="M298:M300"/>
    <mergeCell ref="H301:H303"/>
    <mergeCell ref="I301:I303"/>
    <mergeCell ref="J301:J303"/>
    <mergeCell ref="K301:K303"/>
    <mergeCell ref="L301:L303"/>
    <mergeCell ref="M301:M303"/>
    <mergeCell ref="H288:H292"/>
    <mergeCell ref="I288:I292"/>
    <mergeCell ref="J304:J306"/>
    <mergeCell ref="K304:K306"/>
    <mergeCell ref="L304:L306"/>
    <mergeCell ref="M304:M306"/>
    <mergeCell ref="H249:H251"/>
    <mergeCell ref="I249:I251"/>
    <mergeCell ref="J249:J251"/>
    <mergeCell ref="K249:K251"/>
    <mergeCell ref="L249:L251"/>
    <mergeCell ref="M249:M251"/>
    <mergeCell ref="I217:I219"/>
    <mergeCell ref="H211:H213"/>
    <mergeCell ref="I211:I213"/>
    <mergeCell ref="H237:H239"/>
    <mergeCell ref="I237:I239"/>
    <mergeCell ref="J237:J239"/>
    <mergeCell ref="K237:K239"/>
    <mergeCell ref="L237:L239"/>
    <mergeCell ref="M237:M239"/>
    <mergeCell ref="K234:K236"/>
    <mergeCell ref="L234:L236"/>
    <mergeCell ref="M234:M236"/>
    <mergeCell ref="M217:M219"/>
    <mergeCell ref="M220:M222"/>
    <mergeCell ref="J211:J213"/>
    <mergeCell ref="K211:K213"/>
    <mergeCell ref="L211:L213"/>
    <mergeCell ref="M211:M213"/>
    <mergeCell ref="J214:J216"/>
    <mergeCell ref="K214:K216"/>
    <mergeCell ref="L214:L216"/>
    <mergeCell ref="M214:M216"/>
    <mergeCell ref="J229:J231"/>
    <mergeCell ref="K229:K231"/>
    <mergeCell ref="L229:L231"/>
    <mergeCell ref="M229:M231"/>
    <mergeCell ref="A255:A257"/>
    <mergeCell ref="B255:B257"/>
    <mergeCell ref="C255:C257"/>
    <mergeCell ref="D255:D257"/>
    <mergeCell ref="E255:E257"/>
    <mergeCell ref="F255:F257"/>
    <mergeCell ref="H234:H236"/>
    <mergeCell ref="I234:I236"/>
    <mergeCell ref="J234:J236"/>
    <mergeCell ref="H240:H242"/>
    <mergeCell ref="I240:I242"/>
    <mergeCell ref="J240:J242"/>
    <mergeCell ref="H252:H254"/>
    <mergeCell ref="I252:I254"/>
    <mergeCell ref="J252:J254"/>
    <mergeCell ref="A249:A251"/>
    <mergeCell ref="A243:A245"/>
    <mergeCell ref="B243:B245"/>
    <mergeCell ref="C243:C245"/>
    <mergeCell ref="D243:D245"/>
    <mergeCell ref="E243:E245"/>
    <mergeCell ref="F243:F245"/>
    <mergeCell ref="A246:A248"/>
    <mergeCell ref="B246:B248"/>
    <mergeCell ref="C246:C248"/>
    <mergeCell ref="D246:D248"/>
    <mergeCell ref="E246:E248"/>
    <mergeCell ref="F246:F248"/>
    <mergeCell ref="B87:B89"/>
    <mergeCell ref="H77:H79"/>
    <mergeCell ref="H57:H59"/>
    <mergeCell ref="D237:D239"/>
    <mergeCell ref="E237:E239"/>
    <mergeCell ref="F237:F239"/>
    <mergeCell ref="A240:A242"/>
    <mergeCell ref="B240:B242"/>
    <mergeCell ref="C240:C242"/>
    <mergeCell ref="D240:D242"/>
    <mergeCell ref="E240:E242"/>
    <mergeCell ref="F240:F242"/>
    <mergeCell ref="A109:A111"/>
    <mergeCell ref="B109:B111"/>
    <mergeCell ref="A132:A134"/>
    <mergeCell ref="B132:C134"/>
    <mergeCell ref="D132:D134"/>
    <mergeCell ref="E132:E134"/>
    <mergeCell ref="F132:F134"/>
    <mergeCell ref="A234:A236"/>
    <mergeCell ref="B234:B236"/>
    <mergeCell ref="C234:C236"/>
    <mergeCell ref="D234:D236"/>
    <mergeCell ref="E234:E236"/>
    <mergeCell ref="F234:F236"/>
    <mergeCell ref="H217:H219"/>
    <mergeCell ref="H189:H191"/>
    <mergeCell ref="A90:A92"/>
    <mergeCell ref="B90:B92"/>
    <mergeCell ref="B27:B29"/>
    <mergeCell ref="B54:B56"/>
    <mergeCell ref="B57:B59"/>
    <mergeCell ref="B60:B62"/>
    <mergeCell ref="H27:H29"/>
    <mergeCell ref="A48:F51"/>
    <mergeCell ref="A39:A41"/>
    <mergeCell ref="B39:B41"/>
    <mergeCell ref="H39:H41"/>
    <mergeCell ref="A33:A35"/>
    <mergeCell ref="B33:B35"/>
    <mergeCell ref="H33:H35"/>
    <mergeCell ref="A87:A89"/>
    <mergeCell ref="E145:E149"/>
    <mergeCell ref="F145:F149"/>
    <mergeCell ref="H119:H124"/>
    <mergeCell ref="F214:F216"/>
    <mergeCell ref="A196:A198"/>
    <mergeCell ref="B196:B198"/>
    <mergeCell ref="I27:I29"/>
    <mergeCell ref="A30:A32"/>
    <mergeCell ref="B30:B32"/>
    <mergeCell ref="H30:H32"/>
    <mergeCell ref="I30:I32"/>
    <mergeCell ref="A11:M11"/>
    <mergeCell ref="A18:A20"/>
    <mergeCell ref="B18:B20"/>
    <mergeCell ref="H18:H20"/>
    <mergeCell ref="I18:I20"/>
    <mergeCell ref="A21:A23"/>
    <mergeCell ref="B21:B23"/>
    <mergeCell ref="H15:H17"/>
    <mergeCell ref="I15:I17"/>
    <mergeCell ref="H21:H23"/>
    <mergeCell ref="I21:I23"/>
    <mergeCell ref="A24:A26"/>
    <mergeCell ref="B24:B26"/>
    <mergeCell ref="A15:A17"/>
    <mergeCell ref="B15:B17"/>
    <mergeCell ref="H24:H26"/>
    <mergeCell ref="I24:I26"/>
    <mergeCell ref="A27:A29"/>
    <mergeCell ref="I74:I76"/>
    <mergeCell ref="I33:I35"/>
    <mergeCell ref="A36:A38"/>
    <mergeCell ref="B36:B38"/>
    <mergeCell ref="H36:H38"/>
    <mergeCell ref="I36:I38"/>
    <mergeCell ref="H91:H93"/>
    <mergeCell ref="I91:I93"/>
    <mergeCell ref="A74:A76"/>
    <mergeCell ref="A80:A82"/>
    <mergeCell ref="A64:A66"/>
    <mergeCell ref="A67:A69"/>
    <mergeCell ref="A70:A72"/>
    <mergeCell ref="A54:A56"/>
    <mergeCell ref="A57:A59"/>
    <mergeCell ref="A60:A62"/>
    <mergeCell ref="H64:H66"/>
    <mergeCell ref="I64:I66"/>
    <mergeCell ref="A93:A95"/>
    <mergeCell ref="B74:B76"/>
    <mergeCell ref="H54:H56"/>
    <mergeCell ref="I54:I56"/>
    <mergeCell ref="A84:A86"/>
    <mergeCell ref="B84:B86"/>
    <mergeCell ref="C137:C141"/>
    <mergeCell ref="D137:D141"/>
    <mergeCell ref="B119:B124"/>
    <mergeCell ref="A119:A124"/>
    <mergeCell ref="D152:D156"/>
    <mergeCell ref="A152:A156"/>
    <mergeCell ref="B152:B156"/>
    <mergeCell ref="A137:A141"/>
    <mergeCell ref="B137:B141"/>
    <mergeCell ref="F178:F180"/>
    <mergeCell ref="A171:A173"/>
    <mergeCell ref="B171:B173"/>
    <mergeCell ref="A165:A167"/>
    <mergeCell ref="B165:B167"/>
    <mergeCell ref="A193:A195"/>
    <mergeCell ref="B193:B195"/>
    <mergeCell ref="C193:C195"/>
    <mergeCell ref="D193:D195"/>
    <mergeCell ref="E193:E195"/>
    <mergeCell ref="B208:B210"/>
    <mergeCell ref="A211:A213"/>
    <mergeCell ref="B211:B213"/>
    <mergeCell ref="F211:F213"/>
    <mergeCell ref="C196:C198"/>
    <mergeCell ref="D196:D198"/>
    <mergeCell ref="F208:F210"/>
    <mergeCell ref="E211:E213"/>
    <mergeCell ref="A184:A186"/>
    <mergeCell ref="B187:B189"/>
    <mergeCell ref="C214:C216"/>
    <mergeCell ref="K162:K164"/>
    <mergeCell ref="H183:H185"/>
    <mergeCell ref="I183:I185"/>
    <mergeCell ref="I186:I188"/>
    <mergeCell ref="C181:C183"/>
    <mergeCell ref="D181:D183"/>
    <mergeCell ref="E181:E183"/>
    <mergeCell ref="F181:F183"/>
    <mergeCell ref="K165:K167"/>
    <mergeCell ref="F171:F173"/>
    <mergeCell ref="F165:F167"/>
    <mergeCell ref="E168:E170"/>
    <mergeCell ref="F168:F170"/>
    <mergeCell ref="J162:J164"/>
    <mergeCell ref="H162:H164"/>
    <mergeCell ref="I162:I164"/>
    <mergeCell ref="D214:D216"/>
    <mergeCell ref="C187:C189"/>
    <mergeCell ref="C175:C177"/>
    <mergeCell ref="D175:D177"/>
    <mergeCell ref="E175:E177"/>
    <mergeCell ref="C178:C180"/>
    <mergeCell ref="D178:D180"/>
    <mergeCell ref="A226:A228"/>
    <mergeCell ref="B226:B228"/>
    <mergeCell ref="I220:I222"/>
    <mergeCell ref="F217:F219"/>
    <mergeCell ref="E196:E198"/>
    <mergeCell ref="F196:F198"/>
    <mergeCell ref="A181:A183"/>
    <mergeCell ref="B181:B183"/>
    <mergeCell ref="H214:H216"/>
    <mergeCell ref="I214:I216"/>
    <mergeCell ref="C208:C210"/>
    <mergeCell ref="D208:D210"/>
    <mergeCell ref="H180:H182"/>
    <mergeCell ref="I180:I182"/>
    <mergeCell ref="A214:A216"/>
    <mergeCell ref="B214:B216"/>
    <mergeCell ref="A208:A210"/>
    <mergeCell ref="H186:H188"/>
    <mergeCell ref="E214:E216"/>
    <mergeCell ref="C184:C186"/>
    <mergeCell ref="D184:D186"/>
    <mergeCell ref="E184:E186"/>
    <mergeCell ref="F184:F186"/>
    <mergeCell ref="A187:A189"/>
    <mergeCell ref="M165:M167"/>
    <mergeCell ref="J168:J170"/>
    <mergeCell ref="K168:K170"/>
    <mergeCell ref="L168:L170"/>
    <mergeCell ref="M168:M170"/>
    <mergeCell ref="H171:H173"/>
    <mergeCell ref="I171:I173"/>
    <mergeCell ref="J171:J173"/>
    <mergeCell ref="K171:K173"/>
    <mergeCell ref="L171:L173"/>
    <mergeCell ref="M171:M173"/>
    <mergeCell ref="H168:H170"/>
    <mergeCell ref="I168:I170"/>
    <mergeCell ref="H165:H167"/>
    <mergeCell ref="I165:I167"/>
    <mergeCell ref="J165:J167"/>
    <mergeCell ref="L165:L167"/>
    <mergeCell ref="L203:L205"/>
    <mergeCell ref="M174:M176"/>
    <mergeCell ref="H177:H179"/>
    <mergeCell ref="I177:I179"/>
    <mergeCell ref="J177:J179"/>
    <mergeCell ref="K177:K179"/>
    <mergeCell ref="L177:L179"/>
    <mergeCell ref="M177:M179"/>
    <mergeCell ref="H174:H176"/>
    <mergeCell ref="I174:I176"/>
    <mergeCell ref="J174:J176"/>
    <mergeCell ref="K174:K176"/>
    <mergeCell ref="L174:L176"/>
    <mergeCell ref="I189:I191"/>
    <mergeCell ref="J180:J182"/>
    <mergeCell ref="K180:K182"/>
    <mergeCell ref="L180:L182"/>
    <mergeCell ref="J200:J202"/>
    <mergeCell ref="K194:K196"/>
    <mergeCell ref="L194:L196"/>
    <mergeCell ref="M194:M196"/>
    <mergeCell ref="J197:J199"/>
    <mergeCell ref="K197:K199"/>
    <mergeCell ref="L197:L199"/>
    <mergeCell ref="A387:A389"/>
    <mergeCell ref="M180:M182"/>
    <mergeCell ref="J217:J219"/>
    <mergeCell ref="K217:K219"/>
    <mergeCell ref="L217:L219"/>
    <mergeCell ref="J220:J222"/>
    <mergeCell ref="K220:K222"/>
    <mergeCell ref="L220:L222"/>
    <mergeCell ref="J183:J185"/>
    <mergeCell ref="K183:K185"/>
    <mergeCell ref="L183:L185"/>
    <mergeCell ref="M183:M185"/>
    <mergeCell ref="J186:J188"/>
    <mergeCell ref="K186:K188"/>
    <mergeCell ref="L186:L188"/>
    <mergeCell ref="M186:M188"/>
    <mergeCell ref="K200:K202"/>
    <mergeCell ref="L200:L202"/>
    <mergeCell ref="M200:M202"/>
    <mergeCell ref="J208:J210"/>
    <mergeCell ref="K208:K210"/>
    <mergeCell ref="L208:L210"/>
    <mergeCell ref="J203:J205"/>
    <mergeCell ref="K203:K205"/>
    <mergeCell ref="J223:J225"/>
    <mergeCell ref="K223:K225"/>
    <mergeCell ref="L223:L225"/>
    <mergeCell ref="M223:M225"/>
    <mergeCell ref="J226:J228"/>
    <mergeCell ref="K226:K228"/>
    <mergeCell ref="L226:L228"/>
    <mergeCell ref="M226:M228"/>
    <mergeCell ref="A384:M384"/>
    <mergeCell ref="C223:C225"/>
    <mergeCell ref="D223:D225"/>
    <mergeCell ref="E223:E225"/>
    <mergeCell ref="F223:F225"/>
    <mergeCell ref="I229:I231"/>
    <mergeCell ref="I223:I225"/>
    <mergeCell ref="H314:H316"/>
    <mergeCell ref="I314:I316"/>
    <mergeCell ref="J314:J316"/>
    <mergeCell ref="K314:K316"/>
    <mergeCell ref="L314:L316"/>
    <mergeCell ref="M314:M316"/>
    <mergeCell ref="A237:A239"/>
    <mergeCell ref="B237:B239"/>
    <mergeCell ref="C237:C239"/>
    <mergeCell ref="A3:E3"/>
    <mergeCell ref="A4:E4"/>
    <mergeCell ref="A5:E5"/>
    <mergeCell ref="A6:E6"/>
    <mergeCell ref="A7:E7"/>
    <mergeCell ref="A8:E8"/>
    <mergeCell ref="A9:E9"/>
    <mergeCell ref="A10:E10"/>
    <mergeCell ref="E220:E222"/>
    <mergeCell ref="C217:C219"/>
    <mergeCell ref="D217:D219"/>
    <mergeCell ref="E217:E219"/>
    <mergeCell ref="E208:E210"/>
    <mergeCell ref="C211:C213"/>
    <mergeCell ref="D211:D213"/>
    <mergeCell ref="C171:C173"/>
    <mergeCell ref="D171:D173"/>
    <mergeCell ref="E171:E173"/>
    <mergeCell ref="D165:D167"/>
    <mergeCell ref="E165:E167"/>
    <mergeCell ref="A168:A170"/>
    <mergeCell ref="B168:B170"/>
    <mergeCell ref="C168:C170"/>
    <mergeCell ref="D168:D170"/>
    <mergeCell ref="B387:B389"/>
    <mergeCell ref="H387:H389"/>
    <mergeCell ref="I387:I389"/>
    <mergeCell ref="J387:J389"/>
    <mergeCell ref="K387:K389"/>
    <mergeCell ref="L387:L389"/>
    <mergeCell ref="M387:M389"/>
    <mergeCell ref="C387:C389"/>
    <mergeCell ref="D387:D389"/>
    <mergeCell ref="E387:E389"/>
    <mergeCell ref="F387:F389"/>
    <mergeCell ref="K95:K97"/>
    <mergeCell ref="L95:L97"/>
    <mergeCell ref="M95:M97"/>
    <mergeCell ref="J98:J100"/>
    <mergeCell ref="K98:K100"/>
    <mergeCell ref="L98:L100"/>
    <mergeCell ref="M98:M100"/>
    <mergeCell ref="H126:H128"/>
    <mergeCell ref="K126:K128"/>
    <mergeCell ref="L126:L128"/>
    <mergeCell ref="M126:M128"/>
    <mergeCell ref="I126:J128"/>
    <mergeCell ref="A114:M114"/>
    <mergeCell ref="H101:H102"/>
    <mergeCell ref="I101:I102"/>
    <mergeCell ref="J101:J102"/>
    <mergeCell ref="K101:K102"/>
    <mergeCell ref="L101:L102"/>
    <mergeCell ref="M101:M102"/>
    <mergeCell ref="A103:A105"/>
    <mergeCell ref="B103:B105"/>
    <mergeCell ref="A106:A108"/>
    <mergeCell ref="B106:B108"/>
    <mergeCell ref="I119:I124"/>
    <mergeCell ref="B45:B47"/>
    <mergeCell ref="H45:H47"/>
    <mergeCell ref="I45:I47"/>
    <mergeCell ref="H60:H62"/>
    <mergeCell ref="I60:I62"/>
    <mergeCell ref="B93:B95"/>
    <mergeCell ref="A99:A101"/>
    <mergeCell ref="B99:B101"/>
    <mergeCell ref="J95:J97"/>
    <mergeCell ref="I57:I59"/>
    <mergeCell ref="B80:B82"/>
    <mergeCell ref="B64:B66"/>
    <mergeCell ref="B67:B69"/>
    <mergeCell ref="B70:B72"/>
    <mergeCell ref="I77:I79"/>
    <mergeCell ref="H83:H85"/>
    <mergeCell ref="I83:I85"/>
    <mergeCell ref="H87:H89"/>
    <mergeCell ref="I87:I89"/>
    <mergeCell ref="H67:H69"/>
    <mergeCell ref="I67:I69"/>
    <mergeCell ref="H70:H72"/>
    <mergeCell ref="I70:I72"/>
    <mergeCell ref="H74:H76"/>
    <mergeCell ref="K129:K131"/>
    <mergeCell ref="L129:L131"/>
    <mergeCell ref="M129:M131"/>
    <mergeCell ref="A129:A131"/>
    <mergeCell ref="B129:C131"/>
    <mergeCell ref="D129:D131"/>
    <mergeCell ref="E129:E131"/>
    <mergeCell ref="F129:F131"/>
    <mergeCell ref="I39:I41"/>
    <mergeCell ref="A77:A79"/>
    <mergeCell ref="B77:B79"/>
    <mergeCell ref="H80:H82"/>
    <mergeCell ref="I80:I82"/>
    <mergeCell ref="A96:A98"/>
    <mergeCell ref="B96:B98"/>
    <mergeCell ref="H95:H97"/>
    <mergeCell ref="I95:I97"/>
    <mergeCell ref="H98:H100"/>
    <mergeCell ref="I98:I100"/>
    <mergeCell ref="A42:A44"/>
    <mergeCell ref="B42:B44"/>
    <mergeCell ref="H42:H44"/>
    <mergeCell ref="I42:I44"/>
    <mergeCell ref="A45:A47"/>
    <mergeCell ref="H200:H202"/>
    <mergeCell ref="I200:I202"/>
    <mergeCell ref="H197:H199"/>
    <mergeCell ref="I197:I199"/>
    <mergeCell ref="H129:H131"/>
    <mergeCell ref="I129:J131"/>
    <mergeCell ref="E137:E141"/>
    <mergeCell ref="F137:F141"/>
    <mergeCell ref="C152:C156"/>
    <mergeCell ref="E152:E156"/>
    <mergeCell ref="F152:F156"/>
    <mergeCell ref="A158:M158"/>
    <mergeCell ref="A162:A164"/>
    <mergeCell ref="B184:B186"/>
    <mergeCell ref="L162:L164"/>
    <mergeCell ref="M162:M164"/>
    <mergeCell ref="A145:A149"/>
    <mergeCell ref="B145:B149"/>
    <mergeCell ref="C145:C149"/>
    <mergeCell ref="D145:D149"/>
    <mergeCell ref="B162:B164"/>
    <mergeCell ref="C162:C164"/>
    <mergeCell ref="D162:D164"/>
    <mergeCell ref="E162:E164"/>
    <mergeCell ref="F162:F164"/>
    <mergeCell ref="A200:A202"/>
    <mergeCell ref="B200:B202"/>
    <mergeCell ref="C200:C202"/>
    <mergeCell ref="D200:D202"/>
    <mergeCell ref="E200:E202"/>
    <mergeCell ref="F200:F202"/>
    <mergeCell ref="D187:D189"/>
    <mergeCell ref="E187:E189"/>
    <mergeCell ref="F187:F189"/>
    <mergeCell ref="A190:A192"/>
    <mergeCell ref="B190:B192"/>
    <mergeCell ref="C190:C192"/>
    <mergeCell ref="D190:D192"/>
    <mergeCell ref="E190:E192"/>
    <mergeCell ref="F190:F192"/>
    <mergeCell ref="A175:A177"/>
    <mergeCell ref="F175:F177"/>
    <mergeCell ref="A178:A180"/>
    <mergeCell ref="B178:B180"/>
    <mergeCell ref="F193:F195"/>
    <mergeCell ref="C165:C167"/>
    <mergeCell ref="B175:B177"/>
    <mergeCell ref="E178:E180"/>
    <mergeCell ref="M197:M199"/>
    <mergeCell ref="H194:H196"/>
    <mergeCell ref="I194:I196"/>
    <mergeCell ref="J194:J196"/>
    <mergeCell ref="A229:A231"/>
    <mergeCell ref="B229:B231"/>
    <mergeCell ref="C226:C228"/>
    <mergeCell ref="D226:D228"/>
    <mergeCell ref="A220:A222"/>
    <mergeCell ref="B220:B222"/>
    <mergeCell ref="H223:H225"/>
    <mergeCell ref="A223:A225"/>
    <mergeCell ref="B223:B225"/>
    <mergeCell ref="F220:F222"/>
    <mergeCell ref="C220:C222"/>
    <mergeCell ref="B203:B205"/>
    <mergeCell ref="C203:C205"/>
    <mergeCell ref="D203:D205"/>
    <mergeCell ref="E203:E205"/>
    <mergeCell ref="F203:F205"/>
    <mergeCell ref="H208:H210"/>
    <mergeCell ref="I208:I210"/>
    <mergeCell ref="H203:H205"/>
    <mergeCell ref="I203:I205"/>
    <mergeCell ref="K364:K366"/>
    <mergeCell ref="L364:L366"/>
    <mergeCell ref="M364:M366"/>
    <mergeCell ref="K132:K134"/>
    <mergeCell ref="L132:L134"/>
    <mergeCell ref="M132:M134"/>
    <mergeCell ref="H293:H297"/>
    <mergeCell ref="I293:I297"/>
    <mergeCell ref="J293:J297"/>
    <mergeCell ref="K293:K297"/>
    <mergeCell ref="L293:L297"/>
    <mergeCell ref="M293:M297"/>
    <mergeCell ref="M208:M210"/>
    <mergeCell ref="H258:H260"/>
    <mergeCell ref="I258:I260"/>
    <mergeCell ref="J258:J260"/>
    <mergeCell ref="K258:K260"/>
    <mergeCell ref="L258:L260"/>
    <mergeCell ref="M258:M260"/>
    <mergeCell ref="H220:H222"/>
    <mergeCell ref="H226:H228"/>
    <mergeCell ref="H229:H231"/>
    <mergeCell ref="I226:I228"/>
    <mergeCell ref="M203:M205"/>
    <mergeCell ref="A356:A358"/>
    <mergeCell ref="B356:B358"/>
    <mergeCell ref="C356:C358"/>
    <mergeCell ref="D356:D358"/>
    <mergeCell ref="E356:E358"/>
    <mergeCell ref="F356:F358"/>
    <mergeCell ref="H132:H134"/>
    <mergeCell ref="I132:J134"/>
    <mergeCell ref="A259:A261"/>
    <mergeCell ref="B259:B261"/>
    <mergeCell ref="C259:C261"/>
    <mergeCell ref="D259:D261"/>
    <mergeCell ref="E259:E261"/>
    <mergeCell ref="F259:F261"/>
    <mergeCell ref="C229:C231"/>
    <mergeCell ref="D229:D231"/>
    <mergeCell ref="E229:E231"/>
    <mergeCell ref="F229:F231"/>
    <mergeCell ref="D220:D222"/>
    <mergeCell ref="E226:E228"/>
    <mergeCell ref="F226:F228"/>
    <mergeCell ref="A217:A219"/>
    <mergeCell ref="B217:B219"/>
    <mergeCell ref="A203:A205"/>
  </mergeCells>
  <hyperlinks>
    <hyperlink ref="B112" location="Лист1!A1" display="Назад в содержание"/>
    <hyperlink ref="B157" location="Лист1!A1" display="Назад в содержание"/>
    <hyperlink ref="B268" location="Лист1!A1" display="Назад в содержание"/>
    <hyperlink ref="B325" location="Лист1!A1" display="Назад в содержание"/>
    <hyperlink ref="B371" location="Лист1!A1" display="Назад в содержание"/>
    <hyperlink ref="B383" location="Лист1!A1" display="Назад в содержание"/>
    <hyperlink ref="A3" location="Лист1!A11" display="Фурнитура для межкомнатных стеклянных дверей"/>
    <hyperlink ref="A4" location="Лист1!A92" display="Раздвижные системы"/>
    <hyperlink ref="A5" location="Лист1!A123" display="Фурнитура для душевых кабин и перегородок"/>
    <hyperlink ref="A6" location="Лист1!A201" display="Готовые комплекты для душевых кабин и перегородок"/>
    <hyperlink ref="A7" location="Лист1!A258" display="Алюминиевые профили"/>
    <hyperlink ref="A8" location="Лист1!A275" display="Фурнитура для маятниковых систем и ЦСП перегородок HAG"/>
    <hyperlink ref="A9" location="Лист1!A303" display="Ручки для стеклянных дверей"/>
    <hyperlink ref="A10" location="Лист1!A315" display="Стеклянный козырек и скрытые доводчики"/>
    <hyperlink ref="A4:E4" location="Лист1!A131" display="Раздвижные системы"/>
    <hyperlink ref="A5:E5" location="Лист1!G174" display="Фурнитура для душевых кабин и перегородок"/>
    <hyperlink ref="A6:E6" location="Лист1!G272" display="Готовые комплекты для душевых кабин и перегородок"/>
    <hyperlink ref="A7:E7" location="Лист1!A298" display="Алюминиевые профили"/>
    <hyperlink ref="A8:E8" location="Лист1!G321" display="Фурнитура для маятниковых систем и ЦСП перегородок HAG"/>
    <hyperlink ref="A9:E9" location="Лист1!G357" display="Ручки для стеклянных дверей"/>
    <hyperlink ref="A10:E10" location="Лист1!G370" display="Стеклянный козырек и скрытые доводчики"/>
    <hyperlink ref="L1:M8" r:id="rId1" display="Жмите сюда, чтобы узнать отличную цену на товар этой недели!"/>
  </hyperlinks>
  <pageMargins left="0.25" right="0.25" top="0.75" bottom="0.75" header="0.3" footer="0.3"/>
  <pageSetup paperSize="9" scale="10" orientation="landscape" r:id="rId2"/>
  <rowBreaks count="4" manualBreakCount="4">
    <brk id="29" max="12" man="1"/>
    <brk id="56" max="12" man="1"/>
    <brk id="78" max="12" man="1"/>
    <brk id="377" max="12" man="1"/>
  </row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2"/>
  <sheetViews>
    <sheetView workbookViewId="0">
      <selection activeCell="K28" sqref="A1:XFD1048576"/>
    </sheetView>
  </sheetViews>
  <sheetFormatPr defaultRowHeight="15" x14ac:dyDescent="0.25"/>
  <cols>
    <col min="1" max="2" width="9.140625" style="109"/>
    <col min="3" max="3" width="9.140625" style="109" customWidth="1"/>
    <col min="4" max="4" width="9.140625" style="109"/>
    <col min="5" max="5" width="9.42578125" style="109" bestFit="1" customWidth="1"/>
    <col min="6" max="6" width="9.140625" style="109"/>
    <col min="7" max="7" width="9.42578125" style="109" bestFit="1" customWidth="1"/>
    <col min="8" max="9" width="9.140625" style="109"/>
    <col min="10" max="11" width="12" style="109" bestFit="1" customWidth="1"/>
    <col min="12" max="12" width="11" style="109" bestFit="1" customWidth="1"/>
    <col min="13" max="13" width="9.42578125" style="109" bestFit="1" customWidth="1"/>
    <col min="14" max="16384" width="9.140625" style="109"/>
  </cols>
  <sheetData>
    <row r="1" spans="1:15" x14ac:dyDescent="0.25">
      <c r="A1" s="87"/>
      <c r="B1" s="87"/>
      <c r="C1" s="87"/>
      <c r="E1" s="87"/>
      <c r="F1" s="87"/>
      <c r="G1" s="87"/>
      <c r="H1" s="113"/>
      <c r="I1" s="126"/>
      <c r="J1" s="126"/>
      <c r="K1" s="126"/>
      <c r="L1" s="114"/>
    </row>
    <row r="2" spans="1:15" x14ac:dyDescent="0.25">
      <c r="A2" s="87"/>
      <c r="B2" s="87"/>
      <c r="C2" s="87"/>
      <c r="E2" s="87"/>
      <c r="F2" s="87"/>
      <c r="G2" s="87"/>
      <c r="H2" s="113"/>
      <c r="I2" s="126"/>
      <c r="J2" s="126"/>
      <c r="K2" s="126"/>
      <c r="L2" s="114"/>
    </row>
    <row r="3" spans="1:15" x14ac:dyDescent="0.25">
      <c r="A3" s="87"/>
      <c r="B3" s="87"/>
      <c r="C3" s="87"/>
      <c r="D3" s="87"/>
      <c r="E3" s="87"/>
      <c r="F3" s="87"/>
      <c r="G3" s="87"/>
      <c r="H3" s="113"/>
      <c r="I3" s="126"/>
      <c r="J3" s="126"/>
      <c r="K3" s="126"/>
      <c r="L3" s="114"/>
    </row>
    <row r="4" spans="1:15" x14ac:dyDescent="0.25">
      <c r="A4" s="87"/>
      <c r="B4" s="87"/>
      <c r="C4" s="87"/>
      <c r="D4" s="87"/>
      <c r="E4" s="87"/>
      <c r="F4" s="87"/>
      <c r="G4" s="87"/>
      <c r="H4" s="113"/>
      <c r="I4" s="126"/>
      <c r="J4" s="126"/>
      <c r="K4" s="126"/>
      <c r="L4" s="114"/>
    </row>
    <row r="5" spans="1:15" x14ac:dyDescent="0.25">
      <c r="A5" s="87"/>
      <c r="B5" s="87"/>
      <c r="C5" s="87"/>
      <c r="D5" s="87"/>
      <c r="E5" s="87"/>
      <c r="F5" s="87"/>
      <c r="G5" s="87"/>
      <c r="H5" s="113"/>
      <c r="I5" s="126"/>
      <c r="J5" s="126"/>
      <c r="K5" s="126"/>
      <c r="L5" s="114"/>
    </row>
    <row r="6" spans="1:15" x14ac:dyDescent="0.25">
      <c r="A6" s="87"/>
      <c r="B6" s="87"/>
      <c r="C6" s="87"/>
      <c r="D6" s="87"/>
      <c r="E6" s="87"/>
      <c r="F6" s="87"/>
      <c r="G6" s="87"/>
      <c r="H6" s="113"/>
      <c r="I6" s="126"/>
      <c r="J6" s="126"/>
      <c r="K6" s="126"/>
      <c r="L6" s="114"/>
    </row>
    <row r="7" spans="1:15" x14ac:dyDescent="0.25">
      <c r="A7" s="87"/>
      <c r="B7" s="87"/>
      <c r="C7" s="87"/>
      <c r="D7" s="87"/>
      <c r="E7" s="113"/>
      <c r="F7" s="113"/>
      <c r="G7" s="113"/>
      <c r="H7" s="113"/>
      <c r="I7" s="19"/>
      <c r="J7" s="114"/>
      <c r="K7" s="114"/>
      <c r="L7" s="114"/>
    </row>
    <row r="8" spans="1:15" x14ac:dyDescent="0.25">
      <c r="D8" s="87"/>
      <c r="E8" s="113"/>
      <c r="F8" s="113"/>
      <c r="G8" s="113"/>
      <c r="H8" s="113"/>
      <c r="I8" s="19"/>
      <c r="J8" s="114"/>
      <c r="K8" s="114"/>
      <c r="L8" s="114"/>
    </row>
    <row r="9" spans="1:15" x14ac:dyDescent="0.25">
      <c r="E9" s="113"/>
      <c r="F9" s="113"/>
      <c r="G9" s="113"/>
      <c r="I9" s="19"/>
      <c r="J9" s="114"/>
      <c r="K9" s="114"/>
      <c r="L9" s="114"/>
    </row>
    <row r="10" spans="1:15" x14ac:dyDescent="0.25">
      <c r="E10" s="113"/>
      <c r="F10" s="113"/>
      <c r="G10" s="113"/>
      <c r="I10" s="19"/>
      <c r="J10" s="114"/>
      <c r="K10" s="114"/>
      <c r="L10" s="114"/>
    </row>
    <row r="11" spans="1:15" x14ac:dyDescent="0.25">
      <c r="E11" s="113"/>
      <c r="F11" s="113"/>
      <c r="G11" s="113"/>
      <c r="I11" s="19"/>
      <c r="J11" s="114"/>
      <c r="K11" s="114"/>
      <c r="L11" s="114"/>
    </row>
    <row r="12" spans="1:15" x14ac:dyDescent="0.25">
      <c r="E12" s="113"/>
      <c r="F12" s="113"/>
      <c r="G12" s="113"/>
      <c r="I12" s="19"/>
      <c r="J12" s="114"/>
      <c r="K12" s="114"/>
      <c r="L12" s="114"/>
    </row>
    <row r="13" spans="1:15" x14ac:dyDescent="0.25">
      <c r="E13" s="113"/>
      <c r="F13" s="113"/>
      <c r="G13" s="113"/>
      <c r="I13" s="19"/>
      <c r="J13" s="114"/>
      <c r="K13" s="114"/>
      <c r="L13" s="114"/>
    </row>
    <row r="14" spans="1:15" x14ac:dyDescent="0.25">
      <c r="A14" s="87"/>
      <c r="B14" s="87"/>
      <c r="C14" s="87"/>
      <c r="E14" s="113"/>
      <c r="F14" s="113"/>
      <c r="G14" s="113"/>
      <c r="I14" s="19"/>
      <c r="J14" s="114"/>
      <c r="K14" s="114"/>
      <c r="L14" s="114"/>
    </row>
    <row r="15" spans="1:15" x14ac:dyDescent="0.25">
      <c r="A15" s="87"/>
      <c r="B15" s="87"/>
      <c r="C15" s="87"/>
      <c r="E15" s="145"/>
      <c r="F15" s="145"/>
      <c r="G15" s="145"/>
      <c r="I15" s="19"/>
      <c r="J15" s="114"/>
      <c r="K15" s="114"/>
      <c r="L15" s="114"/>
      <c r="M15" s="127"/>
      <c r="N15" s="127"/>
      <c r="O15" s="127"/>
    </row>
    <row r="16" spans="1:15" x14ac:dyDescent="0.25">
      <c r="A16" s="87"/>
      <c r="B16" s="87"/>
      <c r="C16" s="87"/>
      <c r="E16" s="145"/>
      <c r="F16" s="145"/>
      <c r="G16" s="145"/>
      <c r="I16" s="19"/>
      <c r="J16" s="114"/>
      <c r="K16" s="114"/>
      <c r="L16" s="114"/>
      <c r="M16" s="127"/>
      <c r="N16" s="127"/>
      <c r="O16" s="127"/>
    </row>
    <row r="17" spans="1:15" x14ac:dyDescent="0.25">
      <c r="A17" s="87"/>
      <c r="B17" s="87"/>
      <c r="C17" s="87"/>
      <c r="E17" s="145"/>
      <c r="F17" s="145"/>
      <c r="G17" s="145"/>
      <c r="I17" s="19"/>
      <c r="J17" s="114"/>
      <c r="K17" s="114"/>
      <c r="L17" s="114"/>
      <c r="M17" s="127"/>
      <c r="N17" s="127"/>
      <c r="O17" s="127"/>
    </row>
    <row r="18" spans="1:15" x14ac:dyDescent="0.25">
      <c r="A18" s="87"/>
      <c r="B18" s="87"/>
      <c r="C18" s="87"/>
      <c r="E18" s="145"/>
      <c r="F18" s="145"/>
      <c r="G18" s="145"/>
      <c r="I18" s="19"/>
      <c r="J18" s="114"/>
      <c r="K18" s="114"/>
      <c r="L18" s="114"/>
      <c r="M18" s="127"/>
      <c r="N18" s="127"/>
      <c r="O18" s="127"/>
    </row>
    <row r="19" spans="1:15" x14ac:dyDescent="0.25">
      <c r="A19" s="87"/>
      <c r="B19" s="87"/>
      <c r="C19" s="87"/>
      <c r="E19" s="145"/>
      <c r="F19" s="145"/>
      <c r="G19" s="145"/>
      <c r="I19" s="19"/>
      <c r="J19" s="114"/>
      <c r="K19" s="114"/>
      <c r="L19" s="114"/>
      <c r="M19" s="127"/>
      <c r="N19" s="127"/>
      <c r="O19" s="127"/>
    </row>
    <row r="20" spans="1:15" x14ac:dyDescent="0.25">
      <c r="A20" s="112"/>
      <c r="B20" s="112"/>
      <c r="C20" s="112"/>
      <c r="E20" s="145"/>
      <c r="F20" s="145"/>
      <c r="G20" s="145"/>
      <c r="I20" s="19"/>
      <c r="J20" s="114"/>
      <c r="K20" s="114"/>
      <c r="L20" s="114"/>
      <c r="M20" s="127"/>
      <c r="N20" s="127"/>
      <c r="O20" s="127"/>
    </row>
    <row r="21" spans="1:15" x14ac:dyDescent="0.25">
      <c r="A21" s="87"/>
      <c r="B21" s="87"/>
      <c r="C21" s="87"/>
      <c r="E21" s="113"/>
      <c r="F21" s="113"/>
      <c r="G21" s="113"/>
      <c r="I21" s="19"/>
      <c r="J21" s="114"/>
      <c r="K21" s="114"/>
      <c r="L21" s="114"/>
    </row>
    <row r="22" spans="1:15" x14ac:dyDescent="0.25">
      <c r="A22" s="87"/>
      <c r="B22" s="87"/>
      <c r="C22" s="87"/>
      <c r="E22" s="113"/>
      <c r="F22" s="113"/>
      <c r="G22" s="113"/>
      <c r="I22" s="19"/>
      <c r="J22" s="114"/>
      <c r="K22" s="114"/>
      <c r="L22" s="114"/>
    </row>
    <row r="23" spans="1:15" x14ac:dyDescent="0.25">
      <c r="A23" s="87"/>
      <c r="B23" s="87"/>
      <c r="C23" s="87"/>
      <c r="E23" s="87"/>
      <c r="F23" s="87"/>
      <c r="G23" s="87"/>
      <c r="I23" s="144"/>
      <c r="J23" s="144"/>
      <c r="K23" s="144"/>
      <c r="L23" s="114"/>
    </row>
    <row r="24" spans="1:15" x14ac:dyDescent="0.25">
      <c r="A24" s="87"/>
      <c r="B24" s="87"/>
      <c r="C24" s="87"/>
      <c r="E24" s="87"/>
      <c r="F24" s="87"/>
      <c r="G24" s="87"/>
      <c r="I24" s="144"/>
      <c r="J24" s="144"/>
      <c r="K24" s="144"/>
      <c r="L24" s="114"/>
    </row>
    <row r="25" spans="1:15" x14ac:dyDescent="0.25">
      <c r="A25" s="87"/>
      <c r="B25" s="87"/>
      <c r="C25" s="87"/>
      <c r="E25" s="87"/>
      <c r="F25" s="87"/>
      <c r="G25" s="87"/>
      <c r="I25" s="144"/>
      <c r="J25" s="144"/>
      <c r="K25" s="144"/>
      <c r="L25" s="114"/>
    </row>
    <row r="26" spans="1:15" x14ac:dyDescent="0.25">
      <c r="A26" s="87"/>
      <c r="B26" s="87"/>
      <c r="C26" s="87"/>
      <c r="E26" s="113"/>
      <c r="F26" s="113"/>
      <c r="G26" s="113"/>
      <c r="I26" s="19"/>
      <c r="J26" s="114"/>
      <c r="K26" s="114"/>
      <c r="L26" s="114"/>
    </row>
    <row r="27" spans="1:15" x14ac:dyDescent="0.25">
      <c r="A27" s="87"/>
      <c r="B27" s="87"/>
      <c r="C27" s="87"/>
      <c r="E27" s="113"/>
      <c r="F27" s="113"/>
      <c r="G27" s="113"/>
      <c r="I27" s="19"/>
      <c r="J27" s="114"/>
      <c r="K27" s="114"/>
      <c r="L27" s="114"/>
    </row>
    <row r="28" spans="1:15" x14ac:dyDescent="0.25">
      <c r="A28" s="87"/>
      <c r="B28" s="87"/>
      <c r="C28" s="87"/>
      <c r="E28" s="113"/>
      <c r="F28" s="113"/>
      <c r="G28" s="113"/>
      <c r="I28" s="19"/>
      <c r="J28" s="114"/>
      <c r="K28" s="114"/>
      <c r="L28" s="114"/>
    </row>
    <row r="29" spans="1:15" x14ac:dyDescent="0.25">
      <c r="A29" s="87"/>
      <c r="B29" s="87"/>
      <c r="C29" s="87"/>
      <c r="E29" s="113"/>
      <c r="F29" s="113"/>
      <c r="G29" s="113"/>
      <c r="I29" s="19"/>
      <c r="J29" s="114"/>
      <c r="K29" s="114"/>
      <c r="L29" s="114"/>
    </row>
    <row r="30" spans="1:15" x14ac:dyDescent="0.25">
      <c r="A30" s="87"/>
      <c r="B30" s="87"/>
      <c r="C30" s="87"/>
      <c r="E30" s="113"/>
      <c r="F30" s="113"/>
      <c r="G30" s="113"/>
      <c r="I30" s="19"/>
      <c r="J30" s="114"/>
      <c r="K30" s="114"/>
      <c r="L30" s="114"/>
    </row>
    <row r="31" spans="1:15" x14ac:dyDescent="0.25">
      <c r="A31" s="87"/>
      <c r="B31" s="87"/>
      <c r="C31" s="87"/>
      <c r="E31" s="113"/>
      <c r="F31" s="113"/>
      <c r="G31" s="113"/>
      <c r="I31" s="19"/>
      <c r="J31" s="114"/>
      <c r="K31" s="114"/>
      <c r="L31" s="114"/>
    </row>
    <row r="32" spans="1:15" x14ac:dyDescent="0.25">
      <c r="A32" s="87"/>
      <c r="B32" s="87"/>
      <c r="C32" s="87"/>
      <c r="E32" s="113"/>
      <c r="F32" s="113"/>
      <c r="G32" s="113"/>
      <c r="I32" s="19"/>
      <c r="J32" s="114"/>
      <c r="K32" s="114"/>
      <c r="L32" s="114"/>
    </row>
    <row r="33" spans="1:12" x14ac:dyDescent="0.25">
      <c r="A33" s="112"/>
      <c r="B33" s="112"/>
      <c r="C33" s="112"/>
      <c r="E33" s="113"/>
      <c r="F33" s="113"/>
      <c r="G33" s="113"/>
      <c r="I33" s="19"/>
      <c r="J33" s="114"/>
      <c r="K33" s="114"/>
      <c r="L33" s="114"/>
    </row>
    <row r="34" spans="1:12" x14ac:dyDescent="0.25">
      <c r="A34" s="87"/>
      <c r="B34" s="87"/>
      <c r="C34" s="87"/>
      <c r="E34" s="113"/>
      <c r="F34" s="113"/>
      <c r="G34" s="113"/>
    </row>
    <row r="35" spans="1:12" x14ac:dyDescent="0.25">
      <c r="A35" s="87"/>
      <c r="B35" s="87"/>
      <c r="C35" s="87"/>
      <c r="E35" s="113"/>
      <c r="F35" s="113"/>
      <c r="G35" s="113"/>
    </row>
    <row r="36" spans="1:12" x14ac:dyDescent="0.25">
      <c r="A36" s="87"/>
      <c r="B36" s="87"/>
      <c r="C36" s="87"/>
      <c r="E36" s="113"/>
      <c r="F36" s="113"/>
      <c r="G36" s="113"/>
    </row>
    <row r="37" spans="1:12" x14ac:dyDescent="0.25">
      <c r="A37" s="112"/>
      <c r="B37" s="112"/>
      <c r="C37" s="112"/>
      <c r="E37" s="113"/>
      <c r="F37" s="113"/>
      <c r="G37" s="113"/>
    </row>
    <row r="38" spans="1:12" x14ac:dyDescent="0.25">
      <c r="A38" s="87"/>
      <c r="B38" s="87"/>
      <c r="C38" s="87"/>
      <c r="E38" s="113"/>
      <c r="F38" s="113"/>
      <c r="G38" s="113"/>
    </row>
    <row r="39" spans="1:12" x14ac:dyDescent="0.25">
      <c r="A39" s="87"/>
      <c r="B39" s="87"/>
      <c r="C39" s="87"/>
      <c r="E39" s="113"/>
      <c r="F39" s="113"/>
      <c r="G39" s="113"/>
    </row>
    <row r="40" spans="1:12" x14ac:dyDescent="0.25">
      <c r="A40" s="87"/>
      <c r="B40" s="87"/>
      <c r="C40" s="87"/>
      <c r="E40" s="113"/>
      <c r="F40" s="113"/>
      <c r="G40" s="113"/>
    </row>
    <row r="41" spans="1:12" x14ac:dyDescent="0.25">
      <c r="A41" s="87"/>
      <c r="B41" s="87"/>
      <c r="C41" s="87"/>
      <c r="E41" s="113"/>
      <c r="F41" s="113"/>
      <c r="G41" s="113"/>
    </row>
    <row r="42" spans="1:12" x14ac:dyDescent="0.25">
      <c r="A42" s="87"/>
      <c r="B42" s="87"/>
      <c r="C42" s="87"/>
      <c r="E42" s="113"/>
      <c r="F42" s="113"/>
      <c r="G42" s="113"/>
    </row>
    <row r="43" spans="1:12" x14ac:dyDescent="0.25">
      <c r="A43" s="87"/>
      <c r="B43" s="87"/>
      <c r="C43" s="87"/>
      <c r="E43" s="113"/>
      <c r="F43" s="113"/>
      <c r="G43" s="113"/>
    </row>
    <row r="44" spans="1:12" x14ac:dyDescent="0.25">
      <c r="A44" s="87"/>
      <c r="B44" s="87"/>
      <c r="C44" s="87"/>
      <c r="E44" s="113"/>
      <c r="F44" s="113"/>
      <c r="G44" s="113"/>
    </row>
    <row r="45" spans="1:12" x14ac:dyDescent="0.25">
      <c r="A45" s="87"/>
      <c r="B45" s="87"/>
      <c r="C45" s="87"/>
      <c r="E45" s="113"/>
      <c r="F45" s="113"/>
      <c r="G45" s="113"/>
    </row>
    <row r="46" spans="1:12" x14ac:dyDescent="0.25">
      <c r="A46" s="87"/>
      <c r="B46" s="87"/>
      <c r="C46" s="87"/>
      <c r="E46" s="113"/>
      <c r="F46" s="113"/>
      <c r="G46" s="113"/>
    </row>
    <row r="47" spans="1:12" x14ac:dyDescent="0.25">
      <c r="A47" s="87"/>
      <c r="B47" s="87"/>
      <c r="C47" s="87"/>
      <c r="E47" s="113"/>
      <c r="F47" s="113"/>
      <c r="G47" s="113"/>
    </row>
    <row r="48" spans="1:12" x14ac:dyDescent="0.25">
      <c r="A48" s="18"/>
      <c r="B48" s="18"/>
      <c r="C48" s="18"/>
      <c r="E48" s="113"/>
      <c r="F48" s="113"/>
      <c r="G48" s="113"/>
    </row>
    <row r="54" spans="1:7" x14ac:dyDescent="0.25">
      <c r="A54" s="115"/>
      <c r="B54" s="115"/>
      <c r="C54" s="115"/>
      <c r="E54" s="23"/>
      <c r="F54" s="23"/>
      <c r="G54" s="23"/>
    </row>
    <row r="55" spans="1:7" x14ac:dyDescent="0.25">
      <c r="A55" s="115"/>
      <c r="B55" s="115"/>
      <c r="C55" s="115"/>
      <c r="E55" s="23"/>
      <c r="F55" s="23"/>
      <c r="G55" s="23"/>
    </row>
    <row r="56" spans="1:7" x14ac:dyDescent="0.25">
      <c r="A56" s="115"/>
      <c r="B56" s="115"/>
      <c r="C56" s="115"/>
      <c r="E56" s="23"/>
      <c r="F56" s="23"/>
      <c r="G56" s="23"/>
    </row>
    <row r="57" spans="1:7" x14ac:dyDescent="0.25">
      <c r="A57" s="115"/>
      <c r="B57" s="115"/>
      <c r="C57" s="115"/>
      <c r="E57" s="23"/>
      <c r="F57" s="23"/>
      <c r="G57" s="23"/>
    </row>
    <row r="58" spans="1:7" x14ac:dyDescent="0.25">
      <c r="A58" s="115"/>
      <c r="B58" s="115"/>
      <c r="C58" s="115"/>
      <c r="E58" s="23"/>
      <c r="F58" s="23"/>
      <c r="G58" s="23"/>
    </row>
    <row r="59" spans="1:7" x14ac:dyDescent="0.25">
      <c r="A59" s="115"/>
      <c r="B59" s="115"/>
      <c r="C59" s="115"/>
      <c r="E59" s="23"/>
      <c r="F59" s="23"/>
      <c r="G59" s="23"/>
    </row>
    <row r="60" spans="1:7" x14ac:dyDescent="0.25">
      <c r="A60" s="115"/>
      <c r="B60" s="115"/>
      <c r="C60" s="115"/>
      <c r="E60" s="23"/>
      <c r="F60" s="23"/>
      <c r="G60" s="23"/>
    </row>
    <row r="61" spans="1:7" x14ac:dyDescent="0.25">
      <c r="A61" s="115"/>
      <c r="B61" s="115"/>
      <c r="C61" s="115"/>
      <c r="E61" s="23"/>
      <c r="F61" s="23"/>
      <c r="G61" s="23"/>
    </row>
    <row r="62" spans="1:7" x14ac:dyDescent="0.25">
      <c r="A62" s="115"/>
      <c r="B62" s="115"/>
      <c r="C62" s="115"/>
      <c r="E62" s="23"/>
      <c r="F62" s="23"/>
      <c r="G62" s="23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03"/>
  <sheetViews>
    <sheetView workbookViewId="0">
      <selection sqref="A1:XFD1048576"/>
    </sheetView>
  </sheetViews>
  <sheetFormatPr defaultRowHeight="15" x14ac:dyDescent="0.25"/>
  <cols>
    <col min="1" max="16384" width="9.140625" style="109"/>
  </cols>
  <sheetData>
    <row r="1" spans="1:23" x14ac:dyDescent="0.25">
      <c r="A1" s="107"/>
      <c r="B1" s="107"/>
      <c r="C1" s="108"/>
      <c r="E1" s="107"/>
      <c r="F1" s="107"/>
      <c r="G1" s="107"/>
      <c r="I1" s="23"/>
      <c r="J1" s="23"/>
      <c r="K1" s="23"/>
      <c r="M1" s="107"/>
      <c r="N1" s="107"/>
      <c r="O1" s="107"/>
      <c r="Q1" s="24"/>
      <c r="R1" s="24"/>
      <c r="S1" s="24"/>
      <c r="U1" s="107"/>
      <c r="V1" s="107"/>
      <c r="W1" s="107"/>
    </row>
    <row r="2" spans="1:23" x14ac:dyDescent="0.25">
      <c r="A2" s="107"/>
      <c r="B2" s="107"/>
      <c r="C2" s="108"/>
      <c r="E2" s="107"/>
      <c r="F2" s="107"/>
      <c r="G2" s="107"/>
      <c r="I2" s="23"/>
      <c r="J2" s="23"/>
      <c r="K2" s="23"/>
      <c r="M2" s="107"/>
      <c r="N2" s="107"/>
      <c r="O2" s="107"/>
      <c r="Q2" s="24"/>
      <c r="R2" s="24"/>
      <c r="S2" s="24"/>
      <c r="U2" s="107"/>
      <c r="V2" s="107"/>
      <c r="W2" s="107"/>
    </row>
    <row r="3" spans="1:23" x14ac:dyDescent="0.25">
      <c r="A3" s="107"/>
      <c r="B3" s="107"/>
      <c r="C3" s="108"/>
      <c r="E3" s="107"/>
      <c r="F3" s="107"/>
      <c r="G3" s="107"/>
      <c r="I3" s="23"/>
      <c r="J3" s="23"/>
      <c r="K3" s="23"/>
      <c r="M3" s="107"/>
      <c r="N3" s="107"/>
      <c r="O3" s="107"/>
      <c r="Q3" s="24"/>
      <c r="R3" s="24"/>
      <c r="S3" s="24"/>
      <c r="U3" s="107"/>
      <c r="V3" s="107"/>
      <c r="W3" s="107"/>
    </row>
    <row r="4" spans="1:23" x14ac:dyDescent="0.25">
      <c r="A4" s="107"/>
      <c r="B4" s="107"/>
      <c r="C4" s="108"/>
      <c r="E4" s="107"/>
      <c r="F4" s="107"/>
      <c r="G4" s="107"/>
      <c r="I4" s="107"/>
      <c r="J4" s="107"/>
      <c r="K4" s="108"/>
      <c r="M4" s="107"/>
      <c r="N4" s="107"/>
      <c r="O4" s="107"/>
      <c r="Q4" s="24"/>
      <c r="R4" s="24"/>
      <c r="S4" s="24"/>
      <c r="U4" s="107"/>
      <c r="V4" s="107"/>
      <c r="W4" s="107"/>
    </row>
    <row r="5" spans="1:23" x14ac:dyDescent="0.25">
      <c r="A5" s="107"/>
      <c r="B5" s="107"/>
      <c r="C5" s="108"/>
      <c r="E5" s="107"/>
      <c r="F5" s="107"/>
      <c r="G5" s="107"/>
      <c r="I5" s="107"/>
      <c r="J5" s="107"/>
      <c r="K5" s="108"/>
      <c r="M5" s="107"/>
      <c r="N5" s="107"/>
      <c r="O5" s="107"/>
      <c r="Q5" s="24"/>
      <c r="R5" s="24"/>
      <c r="S5" s="24"/>
      <c r="U5" s="107"/>
      <c r="V5" s="107"/>
      <c r="W5" s="107"/>
    </row>
    <row r="6" spans="1:23" x14ac:dyDescent="0.25">
      <c r="A6" s="107"/>
      <c r="B6" s="107"/>
      <c r="C6" s="108"/>
      <c r="E6" s="107"/>
      <c r="F6" s="107"/>
      <c r="G6" s="107"/>
      <c r="I6" s="107"/>
      <c r="J6" s="107"/>
      <c r="K6" s="108"/>
      <c r="M6" s="107"/>
      <c r="N6" s="107"/>
      <c r="O6" s="107"/>
      <c r="Q6" s="24"/>
      <c r="R6" s="24"/>
      <c r="S6" s="24"/>
      <c r="U6" s="107"/>
      <c r="V6" s="107"/>
      <c r="W6" s="107"/>
    </row>
    <row r="7" spans="1:23" x14ac:dyDescent="0.25">
      <c r="A7" s="107"/>
      <c r="B7" s="107"/>
      <c r="C7" s="108"/>
      <c r="E7" s="107"/>
      <c r="F7" s="107"/>
      <c r="G7" s="107"/>
      <c r="I7" s="107"/>
      <c r="J7" s="107"/>
      <c r="K7" s="108"/>
      <c r="M7" s="107"/>
      <c r="N7" s="107"/>
      <c r="O7" s="107"/>
      <c r="Q7" s="24"/>
      <c r="R7" s="24"/>
      <c r="S7" s="24"/>
      <c r="U7" s="107"/>
      <c r="V7" s="107"/>
      <c r="W7" s="107"/>
    </row>
    <row r="8" spans="1:23" x14ac:dyDescent="0.25">
      <c r="A8" s="107"/>
      <c r="B8" s="107"/>
      <c r="C8" s="108"/>
      <c r="D8" s="24"/>
      <c r="E8" s="107"/>
      <c r="F8" s="107"/>
      <c r="G8" s="107"/>
      <c r="I8" s="107"/>
      <c r="J8" s="107"/>
      <c r="K8" s="108"/>
      <c r="M8" s="107"/>
      <c r="N8" s="107"/>
      <c r="O8" s="107"/>
      <c r="Q8" s="24"/>
      <c r="R8" s="24"/>
      <c r="S8" s="24"/>
      <c r="U8" s="107"/>
      <c r="V8" s="107"/>
      <c r="W8" s="107"/>
    </row>
    <row r="9" spans="1:23" x14ac:dyDescent="0.25">
      <c r="A9" s="107"/>
      <c r="B9" s="107"/>
      <c r="C9" s="108"/>
      <c r="D9" s="24"/>
      <c r="E9" s="107"/>
      <c r="F9" s="107"/>
      <c r="G9" s="107"/>
      <c r="I9" s="107"/>
      <c r="J9" s="107"/>
      <c r="K9" s="108"/>
      <c r="M9" s="107"/>
      <c r="N9" s="107"/>
      <c r="O9" s="107"/>
      <c r="P9" s="19"/>
      <c r="Q9" s="24"/>
      <c r="R9" s="24"/>
      <c r="S9" s="24"/>
      <c r="U9" s="107"/>
      <c r="V9" s="107"/>
      <c r="W9" s="107"/>
    </row>
    <row r="10" spans="1:23" x14ac:dyDescent="0.25">
      <c r="A10" s="107"/>
      <c r="B10" s="107"/>
      <c r="C10" s="108"/>
      <c r="D10" s="24"/>
      <c r="E10" s="107"/>
      <c r="F10" s="107"/>
      <c r="G10" s="107"/>
      <c r="I10" s="107"/>
      <c r="J10" s="107"/>
      <c r="K10" s="108"/>
      <c r="M10" s="107"/>
      <c r="N10" s="107"/>
      <c r="O10" s="107"/>
      <c r="P10" s="19"/>
      <c r="Q10" s="107"/>
      <c r="R10" s="107"/>
      <c r="S10" s="107"/>
      <c r="U10" s="107"/>
      <c r="V10" s="107"/>
      <c r="W10" s="107"/>
    </row>
    <row r="11" spans="1:23" x14ac:dyDescent="0.25">
      <c r="A11" s="107"/>
      <c r="B11" s="107"/>
      <c r="C11" s="108"/>
      <c r="D11" s="24"/>
      <c r="E11" s="107"/>
      <c r="F11" s="107"/>
      <c r="G11" s="107"/>
      <c r="I11" s="107"/>
      <c r="J11" s="107"/>
      <c r="K11" s="108"/>
      <c r="M11" s="107"/>
      <c r="N11" s="107"/>
      <c r="O11" s="107"/>
      <c r="P11" s="19"/>
      <c r="Q11" s="107"/>
      <c r="R11" s="107"/>
      <c r="S11" s="107"/>
      <c r="U11" s="107"/>
      <c r="V11" s="107"/>
      <c r="W11" s="107"/>
    </row>
    <row r="12" spans="1:23" x14ac:dyDescent="0.25">
      <c r="A12" s="107"/>
      <c r="B12" s="107"/>
      <c r="C12" s="108"/>
      <c r="D12" s="24"/>
      <c r="E12" s="107"/>
      <c r="F12" s="107"/>
      <c r="G12" s="107"/>
      <c r="I12" s="107"/>
      <c r="J12" s="107"/>
      <c r="K12" s="108"/>
      <c r="M12" s="107"/>
      <c r="N12" s="107"/>
      <c r="O12" s="107"/>
      <c r="P12" s="19"/>
      <c r="Q12" s="107"/>
      <c r="R12" s="107"/>
      <c r="S12" s="107"/>
      <c r="U12" s="107"/>
      <c r="V12" s="107"/>
      <c r="W12" s="107"/>
    </row>
    <row r="13" spans="1:23" x14ac:dyDescent="0.25">
      <c r="D13" s="24"/>
      <c r="I13" s="107"/>
      <c r="J13" s="107"/>
      <c r="K13" s="107"/>
      <c r="M13" s="107"/>
      <c r="N13" s="107"/>
      <c r="O13" s="107"/>
      <c r="P13" s="19"/>
      <c r="Q13" s="107"/>
      <c r="R13" s="107"/>
      <c r="S13" s="107"/>
      <c r="U13" s="107"/>
      <c r="V13" s="107"/>
      <c r="W13" s="107"/>
    </row>
    <row r="14" spans="1:23" x14ac:dyDescent="0.25">
      <c r="A14" s="107"/>
      <c r="B14" s="107"/>
      <c r="C14" s="107"/>
      <c r="D14" s="24"/>
      <c r="E14" s="107"/>
      <c r="F14" s="107"/>
      <c r="G14" s="107"/>
      <c r="I14" s="107"/>
      <c r="J14" s="107"/>
      <c r="K14" s="107"/>
      <c r="M14" s="107"/>
      <c r="N14" s="107"/>
      <c r="O14" s="107"/>
      <c r="P14" s="19"/>
      <c r="Q14" s="107"/>
      <c r="R14" s="107"/>
      <c r="S14" s="107"/>
      <c r="U14" s="107"/>
      <c r="V14" s="107"/>
      <c r="W14" s="107"/>
    </row>
    <row r="15" spans="1:23" x14ac:dyDescent="0.25">
      <c r="A15" s="107"/>
      <c r="B15" s="107"/>
      <c r="C15" s="107"/>
      <c r="D15" s="24"/>
      <c r="E15" s="107"/>
      <c r="F15" s="107"/>
      <c r="G15" s="107"/>
      <c r="I15" s="107"/>
      <c r="J15" s="107"/>
      <c r="K15" s="107"/>
      <c r="M15" s="107"/>
      <c r="N15" s="107"/>
      <c r="O15" s="107"/>
      <c r="P15" s="19"/>
      <c r="Q15" s="107"/>
      <c r="R15" s="107"/>
      <c r="S15" s="107"/>
      <c r="U15" s="107"/>
      <c r="V15" s="107"/>
      <c r="W15" s="107"/>
    </row>
    <row r="16" spans="1:23" x14ac:dyDescent="0.25">
      <c r="A16" s="107"/>
      <c r="B16" s="107"/>
      <c r="C16" s="107"/>
      <c r="D16" s="24"/>
      <c r="E16" s="107"/>
      <c r="F16" s="107"/>
      <c r="G16" s="107"/>
      <c r="I16" s="107"/>
      <c r="J16" s="107"/>
      <c r="K16" s="107"/>
      <c r="M16" s="107"/>
      <c r="N16" s="107"/>
      <c r="O16" s="107"/>
      <c r="P16" s="19"/>
      <c r="Q16" s="107"/>
      <c r="R16" s="107"/>
      <c r="S16" s="107"/>
      <c r="U16" s="107"/>
      <c r="V16" s="107"/>
      <c r="W16" s="107"/>
    </row>
    <row r="17" spans="1:23" x14ac:dyDescent="0.25">
      <c r="A17" s="107"/>
      <c r="B17" s="107"/>
      <c r="C17" s="107"/>
      <c r="D17" s="24"/>
      <c r="E17" s="107"/>
      <c r="F17" s="107"/>
      <c r="G17" s="107"/>
      <c r="I17" s="107"/>
      <c r="J17" s="107"/>
      <c r="K17" s="107"/>
      <c r="M17" s="107"/>
      <c r="N17" s="107"/>
      <c r="O17" s="107"/>
      <c r="P17" s="19"/>
      <c r="Q17" s="107"/>
      <c r="R17" s="107"/>
      <c r="S17" s="107"/>
      <c r="U17" s="107"/>
      <c r="V17" s="107"/>
      <c r="W17" s="107"/>
    </row>
    <row r="18" spans="1:23" x14ac:dyDescent="0.25">
      <c r="A18" s="107"/>
      <c r="B18" s="107"/>
      <c r="C18" s="107"/>
      <c r="D18" s="24"/>
      <c r="E18" s="107"/>
      <c r="F18" s="107"/>
      <c r="G18" s="107"/>
      <c r="I18" s="107"/>
      <c r="J18" s="107"/>
      <c r="K18" s="107"/>
      <c r="M18" s="107"/>
      <c r="N18" s="107"/>
      <c r="O18" s="107"/>
      <c r="P18" s="19"/>
      <c r="Q18" s="107"/>
      <c r="R18" s="107"/>
      <c r="S18" s="107"/>
      <c r="U18" s="107"/>
      <c r="V18" s="107"/>
      <c r="W18" s="107"/>
    </row>
    <row r="19" spans="1:23" x14ac:dyDescent="0.25">
      <c r="A19" s="107"/>
      <c r="B19" s="107"/>
      <c r="C19" s="107"/>
      <c r="D19" s="24"/>
      <c r="E19" s="107"/>
      <c r="F19" s="107"/>
      <c r="G19" s="107"/>
      <c r="I19" s="107"/>
      <c r="J19" s="107"/>
      <c r="K19" s="107"/>
      <c r="M19" s="107"/>
      <c r="N19" s="107"/>
      <c r="O19" s="107"/>
      <c r="P19" s="19"/>
      <c r="Q19" s="107"/>
      <c r="R19" s="107"/>
      <c r="S19" s="107"/>
      <c r="U19" s="107"/>
      <c r="V19" s="107"/>
      <c r="W19" s="107"/>
    </row>
    <row r="20" spans="1:23" x14ac:dyDescent="0.25">
      <c r="A20" s="107"/>
      <c r="B20" s="107"/>
      <c r="C20" s="107"/>
      <c r="D20" s="24"/>
      <c r="E20" s="107"/>
      <c r="F20" s="107"/>
      <c r="G20" s="107"/>
      <c r="I20" s="107"/>
      <c r="J20" s="107"/>
      <c r="K20" s="107"/>
      <c r="M20" s="107"/>
      <c r="N20" s="107"/>
      <c r="O20" s="107"/>
      <c r="P20" s="19"/>
      <c r="Q20" s="107"/>
      <c r="R20" s="107"/>
      <c r="S20" s="107"/>
      <c r="U20" s="107"/>
      <c r="V20" s="107"/>
      <c r="W20" s="107"/>
    </row>
    <row r="21" spans="1:23" x14ac:dyDescent="0.25">
      <c r="A21" s="107"/>
      <c r="B21" s="107"/>
      <c r="C21" s="107"/>
      <c r="D21" s="24"/>
      <c r="E21" s="107"/>
      <c r="F21" s="107"/>
      <c r="G21" s="107"/>
      <c r="I21" s="107"/>
      <c r="J21" s="107"/>
      <c r="K21" s="107"/>
      <c r="M21" s="107"/>
      <c r="N21" s="107"/>
      <c r="O21" s="107"/>
      <c r="P21" s="19"/>
      <c r="Q21" s="107"/>
      <c r="R21" s="107"/>
      <c r="S21" s="107"/>
      <c r="U21" s="107"/>
      <c r="V21" s="107"/>
      <c r="W21" s="107"/>
    </row>
    <row r="22" spans="1:23" x14ac:dyDescent="0.25">
      <c r="A22" s="107"/>
      <c r="B22" s="107"/>
      <c r="C22" s="107"/>
      <c r="D22" s="24"/>
      <c r="E22" s="107"/>
      <c r="F22" s="107"/>
      <c r="G22" s="107"/>
      <c r="I22" s="107"/>
      <c r="J22" s="107"/>
      <c r="K22" s="107"/>
      <c r="M22" s="107"/>
      <c r="N22" s="107"/>
      <c r="O22" s="107"/>
      <c r="P22" s="19"/>
      <c r="Q22" s="107"/>
      <c r="R22" s="107"/>
      <c r="S22" s="107"/>
      <c r="U22" s="107"/>
      <c r="V22" s="107"/>
      <c r="W22" s="107"/>
    </row>
    <row r="23" spans="1:23" x14ac:dyDescent="0.25">
      <c r="A23" s="107"/>
      <c r="B23" s="107"/>
      <c r="C23" s="107"/>
      <c r="D23" s="24"/>
      <c r="E23" s="107"/>
      <c r="F23" s="107"/>
      <c r="G23" s="107"/>
      <c r="I23" s="107"/>
      <c r="J23" s="107"/>
      <c r="K23" s="107"/>
      <c r="M23" s="107"/>
      <c r="N23" s="107"/>
      <c r="O23" s="107"/>
      <c r="P23" s="19"/>
      <c r="Q23" s="107"/>
      <c r="R23" s="107"/>
      <c r="S23" s="107"/>
      <c r="U23" s="107"/>
      <c r="V23" s="107"/>
      <c r="W23" s="107"/>
    </row>
    <row r="24" spans="1:23" x14ac:dyDescent="0.25">
      <c r="A24" s="107"/>
      <c r="B24" s="107"/>
      <c r="C24" s="107"/>
      <c r="D24" s="24"/>
      <c r="E24" s="107"/>
      <c r="F24" s="107"/>
      <c r="G24" s="107"/>
      <c r="I24" s="107"/>
      <c r="J24" s="107"/>
      <c r="K24" s="107"/>
      <c r="M24" s="107"/>
      <c r="N24" s="107"/>
      <c r="O24" s="107"/>
      <c r="P24" s="19"/>
      <c r="Q24" s="107"/>
      <c r="R24" s="107"/>
      <c r="S24" s="107"/>
      <c r="U24" s="107"/>
      <c r="V24" s="107"/>
      <c r="W24" s="107"/>
    </row>
    <row r="25" spans="1:23" x14ac:dyDescent="0.25">
      <c r="A25" s="107"/>
      <c r="B25" s="107"/>
      <c r="C25" s="107"/>
      <c r="D25" s="24"/>
      <c r="E25" s="107"/>
      <c r="F25" s="107"/>
      <c r="G25" s="107"/>
      <c r="I25" s="107"/>
      <c r="J25" s="107"/>
      <c r="K25" s="107"/>
      <c r="M25" s="107"/>
      <c r="N25" s="107"/>
      <c r="O25" s="107"/>
      <c r="P25" s="19"/>
      <c r="Q25" s="107"/>
      <c r="R25" s="107"/>
      <c r="S25" s="107"/>
      <c r="U25" s="107"/>
      <c r="V25" s="107"/>
      <c r="W25" s="107"/>
    </row>
    <row r="26" spans="1:23" x14ac:dyDescent="0.25">
      <c r="A26" s="107"/>
      <c r="B26" s="107"/>
      <c r="C26" s="107"/>
      <c r="D26" s="24"/>
      <c r="E26" s="107"/>
      <c r="F26" s="107"/>
      <c r="G26" s="107"/>
      <c r="I26" s="107"/>
      <c r="J26" s="107"/>
      <c r="K26" s="107"/>
      <c r="M26" s="107"/>
      <c r="N26" s="107"/>
      <c r="O26" s="107"/>
      <c r="P26" s="19"/>
      <c r="Q26" s="107"/>
      <c r="R26" s="107"/>
      <c r="S26" s="107"/>
      <c r="U26" s="107"/>
      <c r="V26" s="107"/>
      <c r="W26" s="107"/>
    </row>
    <row r="27" spans="1:23" x14ac:dyDescent="0.25">
      <c r="A27" s="107"/>
      <c r="B27" s="107"/>
      <c r="C27" s="107"/>
      <c r="D27" s="24"/>
      <c r="E27" s="107"/>
      <c r="F27" s="107"/>
      <c r="G27" s="107"/>
      <c r="I27" s="107"/>
      <c r="J27" s="107"/>
      <c r="K27" s="107"/>
      <c r="M27" s="107"/>
      <c r="N27" s="107"/>
      <c r="O27" s="107"/>
      <c r="P27" s="19"/>
      <c r="Q27" s="107"/>
      <c r="R27" s="107"/>
      <c r="S27" s="107"/>
      <c r="U27" s="107"/>
      <c r="V27" s="107"/>
      <c r="W27" s="107"/>
    </row>
    <row r="28" spans="1:23" x14ac:dyDescent="0.25">
      <c r="A28" s="107"/>
      <c r="B28" s="107"/>
      <c r="C28" s="107"/>
      <c r="D28" s="24"/>
      <c r="E28" s="107"/>
      <c r="F28" s="107"/>
      <c r="G28" s="107"/>
      <c r="I28" s="107"/>
      <c r="J28" s="107"/>
      <c r="K28" s="108"/>
      <c r="M28" s="107"/>
      <c r="N28" s="107"/>
      <c r="O28" s="107"/>
      <c r="P28" s="19"/>
      <c r="Q28" s="110"/>
      <c r="R28" s="110"/>
      <c r="S28" s="110"/>
      <c r="U28" s="107"/>
      <c r="V28" s="107"/>
      <c r="W28" s="107"/>
    </row>
    <row r="29" spans="1:23" x14ac:dyDescent="0.25">
      <c r="A29" s="107"/>
      <c r="B29" s="107"/>
      <c r="C29" s="107"/>
      <c r="D29" s="24"/>
      <c r="E29" s="107"/>
      <c r="F29" s="107"/>
      <c r="G29" s="107"/>
      <c r="I29" s="107"/>
      <c r="J29" s="107"/>
      <c r="K29" s="108"/>
      <c r="M29" s="107"/>
      <c r="N29" s="107"/>
      <c r="O29" s="107"/>
      <c r="P29" s="19"/>
      <c r="Q29" s="110"/>
      <c r="R29" s="110"/>
      <c r="S29" s="110"/>
      <c r="U29" s="107"/>
      <c r="V29" s="107"/>
      <c r="W29" s="107"/>
    </row>
    <row r="30" spans="1:23" x14ac:dyDescent="0.25">
      <c r="A30" s="107"/>
      <c r="B30" s="107"/>
      <c r="C30" s="107"/>
      <c r="D30" s="24"/>
      <c r="E30" s="107"/>
      <c r="F30" s="107"/>
      <c r="G30" s="107"/>
      <c r="I30" s="107"/>
      <c r="J30" s="107"/>
      <c r="K30" s="108"/>
      <c r="M30" s="107"/>
      <c r="N30" s="107"/>
      <c r="O30" s="107"/>
      <c r="P30" s="19"/>
      <c r="Q30" s="110"/>
      <c r="R30" s="110"/>
      <c r="S30" s="110"/>
      <c r="U30" s="107"/>
      <c r="V30" s="107"/>
      <c r="W30" s="107"/>
    </row>
    <row r="31" spans="1:23" x14ac:dyDescent="0.25">
      <c r="A31" s="107"/>
      <c r="B31" s="107"/>
      <c r="C31" s="107"/>
      <c r="D31" s="24"/>
      <c r="E31" s="107"/>
      <c r="F31" s="107"/>
      <c r="G31" s="107"/>
      <c r="P31" s="19"/>
      <c r="Q31" s="107"/>
      <c r="R31" s="107"/>
      <c r="S31" s="107"/>
      <c r="U31" s="107"/>
      <c r="V31" s="107"/>
      <c r="W31" s="107"/>
    </row>
    <row r="32" spans="1:23" x14ac:dyDescent="0.25">
      <c r="A32" s="107"/>
      <c r="B32" s="107"/>
      <c r="C32" s="107"/>
      <c r="E32" s="107"/>
      <c r="F32" s="107"/>
      <c r="G32" s="107"/>
      <c r="P32" s="19"/>
      <c r="Q32" s="107"/>
      <c r="R32" s="107"/>
      <c r="S32" s="107"/>
      <c r="U32" s="107"/>
      <c r="V32" s="107"/>
      <c r="W32" s="107"/>
    </row>
    <row r="33" spans="1:23" x14ac:dyDescent="0.25">
      <c r="A33" s="107"/>
      <c r="B33" s="107"/>
      <c r="C33" s="107"/>
      <c r="E33" s="107"/>
      <c r="F33" s="107"/>
      <c r="G33" s="107"/>
      <c r="P33" s="19"/>
      <c r="Q33" s="107"/>
      <c r="R33" s="107"/>
      <c r="S33" s="107"/>
      <c r="U33" s="107"/>
      <c r="V33" s="107"/>
      <c r="W33" s="107"/>
    </row>
    <row r="34" spans="1:23" x14ac:dyDescent="0.25">
      <c r="A34" s="107"/>
      <c r="B34" s="107"/>
      <c r="C34" s="107"/>
      <c r="E34" s="107"/>
      <c r="F34" s="107"/>
      <c r="G34" s="107"/>
      <c r="P34" s="19"/>
      <c r="Q34" s="107"/>
      <c r="R34" s="107"/>
      <c r="S34" s="107"/>
      <c r="U34" s="107"/>
      <c r="V34" s="107"/>
      <c r="W34" s="107"/>
    </row>
    <row r="35" spans="1:23" x14ac:dyDescent="0.25">
      <c r="A35" s="107"/>
      <c r="B35" s="107"/>
      <c r="C35" s="107"/>
      <c r="E35" s="107"/>
      <c r="F35" s="107"/>
      <c r="G35" s="107"/>
      <c r="P35" s="19"/>
      <c r="Q35" s="107"/>
      <c r="R35" s="107"/>
      <c r="S35" s="107"/>
      <c r="U35" s="107"/>
      <c r="V35" s="107"/>
      <c r="W35" s="107"/>
    </row>
    <row r="36" spans="1:23" x14ac:dyDescent="0.25">
      <c r="A36" s="107"/>
      <c r="B36" s="107"/>
      <c r="C36" s="107"/>
      <c r="E36" s="107"/>
      <c r="F36" s="107"/>
      <c r="G36" s="107"/>
      <c r="P36" s="19"/>
      <c r="Q36" s="107"/>
      <c r="R36" s="107"/>
      <c r="S36" s="107"/>
      <c r="U36" s="107"/>
      <c r="V36" s="107"/>
      <c r="W36" s="107"/>
    </row>
    <row r="37" spans="1:23" x14ac:dyDescent="0.25">
      <c r="A37" s="107"/>
      <c r="B37" s="107"/>
      <c r="C37" s="107"/>
      <c r="E37" s="107"/>
      <c r="F37" s="107"/>
      <c r="G37" s="107"/>
      <c r="P37" s="19"/>
      <c r="Q37" s="107"/>
      <c r="R37" s="107"/>
      <c r="S37" s="107"/>
      <c r="U37" s="107"/>
      <c r="V37" s="107"/>
      <c r="W37" s="107"/>
    </row>
    <row r="38" spans="1:23" x14ac:dyDescent="0.25">
      <c r="A38" s="24"/>
      <c r="B38" s="24"/>
      <c r="E38" s="24"/>
      <c r="F38" s="24"/>
      <c r="P38" s="19"/>
      <c r="Q38" s="107"/>
      <c r="R38" s="107"/>
      <c r="S38" s="107"/>
      <c r="U38" s="107"/>
      <c r="V38" s="107"/>
      <c r="W38" s="107"/>
    </row>
    <row r="39" spans="1:23" x14ac:dyDescent="0.25">
      <c r="A39" s="107"/>
      <c r="B39" s="107"/>
      <c r="C39" s="107"/>
      <c r="E39" s="107"/>
      <c r="F39" s="107"/>
      <c r="G39" s="107"/>
      <c r="P39" s="19"/>
      <c r="Q39" s="107"/>
      <c r="R39" s="107"/>
      <c r="S39" s="107"/>
      <c r="U39" s="107"/>
      <c r="V39" s="107"/>
      <c r="W39" s="107"/>
    </row>
    <row r="40" spans="1:23" x14ac:dyDescent="0.25">
      <c r="A40" s="107"/>
      <c r="B40" s="107"/>
      <c r="C40" s="107"/>
      <c r="E40" s="107"/>
      <c r="F40" s="107"/>
      <c r="G40" s="107"/>
      <c r="P40" s="19"/>
      <c r="Q40" s="107"/>
      <c r="R40" s="107"/>
      <c r="S40" s="107"/>
      <c r="U40" s="107"/>
      <c r="V40" s="107"/>
      <c r="W40" s="107"/>
    </row>
    <row r="41" spans="1:23" x14ac:dyDescent="0.25">
      <c r="A41" s="107"/>
      <c r="B41" s="107"/>
      <c r="C41" s="107"/>
      <c r="E41" s="107"/>
      <c r="F41" s="107"/>
      <c r="G41" s="107"/>
      <c r="P41" s="19"/>
      <c r="Q41" s="107"/>
      <c r="R41" s="107"/>
      <c r="S41" s="107"/>
      <c r="U41" s="107"/>
      <c r="V41" s="107"/>
      <c r="W41" s="107"/>
    </row>
    <row r="42" spans="1:23" x14ac:dyDescent="0.25">
      <c r="A42" s="107"/>
      <c r="B42" s="107"/>
      <c r="C42" s="107"/>
      <c r="E42" s="107"/>
      <c r="F42" s="107"/>
      <c r="G42" s="107"/>
      <c r="Q42" s="107"/>
      <c r="R42" s="107"/>
      <c r="S42" s="107"/>
      <c r="U42" s="107"/>
      <c r="V42" s="107"/>
      <c r="W42" s="107"/>
    </row>
    <row r="43" spans="1:23" x14ac:dyDescent="0.25">
      <c r="A43" s="107"/>
      <c r="B43" s="107"/>
      <c r="C43" s="107"/>
      <c r="E43" s="107"/>
      <c r="F43" s="107"/>
      <c r="G43" s="107"/>
    </row>
    <row r="44" spans="1:23" x14ac:dyDescent="0.25">
      <c r="A44" s="107"/>
      <c r="B44" s="107"/>
      <c r="C44" s="107"/>
      <c r="E44" s="107"/>
      <c r="F44" s="107"/>
      <c r="G44" s="107"/>
    </row>
    <row r="45" spans="1:23" x14ac:dyDescent="0.25">
      <c r="A45" s="31"/>
      <c r="B45" s="31"/>
      <c r="C45" s="31"/>
      <c r="E45" s="31"/>
      <c r="F45" s="31"/>
      <c r="G45" s="31"/>
    </row>
    <row r="47" spans="1:23" x14ac:dyDescent="0.25">
      <c r="A47" s="107"/>
      <c r="B47" s="107"/>
      <c r="C47" s="107"/>
      <c r="E47" s="107"/>
      <c r="F47" s="107"/>
      <c r="G47" s="107"/>
    </row>
    <row r="48" spans="1:23" x14ac:dyDescent="0.25">
      <c r="A48" s="107"/>
      <c r="B48" s="107"/>
      <c r="C48" s="107"/>
      <c r="E48" s="107"/>
      <c r="F48" s="107"/>
      <c r="G48" s="107"/>
    </row>
    <row r="49" spans="1:7" x14ac:dyDescent="0.25">
      <c r="A49" s="107"/>
      <c r="B49" s="107"/>
      <c r="C49" s="107"/>
      <c r="E49" s="107"/>
      <c r="F49" s="107"/>
      <c r="G49" s="107"/>
    </row>
    <row r="50" spans="1:7" x14ac:dyDescent="0.25">
      <c r="A50" s="107"/>
      <c r="B50" s="107"/>
      <c r="C50" s="107"/>
      <c r="E50" s="107"/>
      <c r="F50" s="107"/>
      <c r="G50" s="107"/>
    </row>
    <row r="51" spans="1:7" x14ac:dyDescent="0.25">
      <c r="A51" s="107"/>
      <c r="B51" s="107"/>
      <c r="C51" s="107"/>
      <c r="E51" s="107"/>
      <c r="F51" s="107"/>
      <c r="G51" s="107"/>
    </row>
    <row r="52" spans="1:7" x14ac:dyDescent="0.25">
      <c r="A52" s="107"/>
      <c r="B52" s="107"/>
      <c r="C52" s="107"/>
      <c r="E52" s="107"/>
      <c r="F52" s="107"/>
      <c r="G52" s="107"/>
    </row>
    <row r="53" spans="1:7" x14ac:dyDescent="0.25">
      <c r="A53" s="107"/>
      <c r="B53" s="107"/>
      <c r="C53" s="107"/>
      <c r="E53" s="107"/>
      <c r="F53" s="107"/>
      <c r="G53" s="107"/>
    </row>
    <row r="54" spans="1:7" x14ac:dyDescent="0.25">
      <c r="A54" s="107"/>
      <c r="B54" s="107"/>
      <c r="C54" s="107"/>
      <c r="E54" s="107"/>
      <c r="F54" s="107"/>
      <c r="G54" s="107"/>
    </row>
    <row r="55" spans="1:7" x14ac:dyDescent="0.25">
      <c r="A55" s="107"/>
      <c r="B55" s="107"/>
      <c r="C55" s="107"/>
      <c r="E55" s="107"/>
      <c r="F55" s="107"/>
      <c r="G55" s="107"/>
    </row>
    <row r="56" spans="1:7" x14ac:dyDescent="0.25">
      <c r="A56" s="107"/>
      <c r="B56" s="107"/>
      <c r="C56" s="107"/>
      <c r="E56" s="107"/>
      <c r="F56" s="107"/>
      <c r="G56" s="107"/>
    </row>
    <row r="57" spans="1:7" x14ac:dyDescent="0.25">
      <c r="A57" s="107"/>
      <c r="B57" s="107"/>
      <c r="C57" s="107"/>
      <c r="E57" s="107"/>
      <c r="F57" s="107"/>
      <c r="G57" s="107"/>
    </row>
    <row r="58" spans="1:7" x14ac:dyDescent="0.25">
      <c r="A58" s="107"/>
      <c r="B58" s="107"/>
      <c r="C58" s="107"/>
      <c r="E58" s="107"/>
      <c r="F58" s="107"/>
      <c r="G58" s="107"/>
    </row>
    <row r="59" spans="1:7" x14ac:dyDescent="0.25">
      <c r="A59" s="107"/>
      <c r="B59" s="107"/>
      <c r="C59" s="107"/>
      <c r="E59" s="107"/>
      <c r="F59" s="107"/>
      <c r="G59" s="107"/>
    </row>
    <row r="60" spans="1:7" x14ac:dyDescent="0.25">
      <c r="A60" s="107"/>
      <c r="B60" s="107"/>
      <c r="C60" s="107"/>
      <c r="E60" s="107"/>
      <c r="F60" s="107"/>
      <c r="G60" s="107"/>
    </row>
    <row r="61" spans="1:7" x14ac:dyDescent="0.25">
      <c r="A61" s="107"/>
      <c r="B61" s="107"/>
      <c r="C61" s="107"/>
      <c r="E61" s="107"/>
      <c r="F61" s="107"/>
      <c r="G61" s="107"/>
    </row>
    <row r="62" spans="1:7" x14ac:dyDescent="0.25">
      <c r="A62" s="107"/>
      <c r="B62" s="107"/>
      <c r="C62" s="107"/>
      <c r="E62" s="107"/>
      <c r="F62" s="107"/>
      <c r="G62" s="107"/>
    </row>
    <row r="63" spans="1:7" x14ac:dyDescent="0.25">
      <c r="A63" s="107"/>
      <c r="B63" s="107"/>
      <c r="C63" s="107"/>
      <c r="E63" s="107"/>
      <c r="F63" s="107"/>
      <c r="G63" s="107"/>
    </row>
    <row r="64" spans="1:7" x14ac:dyDescent="0.25">
      <c r="A64" s="107"/>
      <c r="B64" s="107"/>
      <c r="C64" s="107"/>
      <c r="E64" s="107"/>
      <c r="F64" s="107"/>
      <c r="G64" s="107"/>
    </row>
    <row r="65" spans="1:7" x14ac:dyDescent="0.25">
      <c r="A65" s="107"/>
      <c r="B65" s="107"/>
      <c r="C65" s="107"/>
      <c r="E65" s="107"/>
      <c r="F65" s="107"/>
      <c r="G65" s="107"/>
    </row>
    <row r="66" spans="1:7" x14ac:dyDescent="0.25">
      <c r="A66" s="107"/>
      <c r="B66" s="107"/>
      <c r="C66" s="107"/>
      <c r="E66" s="107"/>
      <c r="F66" s="107"/>
      <c r="G66" s="107"/>
    </row>
    <row r="67" spans="1:7" x14ac:dyDescent="0.25">
      <c r="A67" s="107"/>
      <c r="B67" s="107"/>
      <c r="C67" s="107"/>
      <c r="E67" s="107"/>
      <c r="F67" s="107"/>
      <c r="G67" s="107"/>
    </row>
    <row r="68" spans="1:7" x14ac:dyDescent="0.25">
      <c r="A68" s="107"/>
      <c r="B68" s="107"/>
      <c r="C68" s="107"/>
      <c r="E68" s="107"/>
      <c r="F68" s="107"/>
      <c r="G68" s="107"/>
    </row>
    <row r="69" spans="1:7" x14ac:dyDescent="0.25">
      <c r="A69" s="107"/>
      <c r="B69" s="107"/>
      <c r="C69" s="107"/>
      <c r="E69" s="107"/>
      <c r="F69" s="107"/>
      <c r="G69" s="107"/>
    </row>
    <row r="70" spans="1:7" x14ac:dyDescent="0.25">
      <c r="A70" s="107"/>
      <c r="B70" s="107"/>
      <c r="C70" s="107"/>
      <c r="E70" s="107"/>
      <c r="F70" s="107"/>
      <c r="G70" s="107"/>
    </row>
    <row r="72" spans="1:7" x14ac:dyDescent="0.25">
      <c r="C72" s="111"/>
      <c r="G72" s="111"/>
    </row>
    <row r="73" spans="1:7" x14ac:dyDescent="0.25">
      <c r="A73" s="107"/>
      <c r="B73" s="107"/>
      <c r="C73" s="108"/>
      <c r="E73" s="107"/>
      <c r="F73" s="107"/>
      <c r="G73" s="107"/>
    </row>
    <row r="74" spans="1:7" x14ac:dyDescent="0.25">
      <c r="A74" s="107"/>
      <c r="B74" s="107"/>
      <c r="C74" s="108"/>
      <c r="E74" s="107"/>
      <c r="F74" s="107"/>
      <c r="G74" s="107"/>
    </row>
    <row r="75" spans="1:7" x14ac:dyDescent="0.25">
      <c r="A75" s="107"/>
      <c r="B75" s="107"/>
      <c r="C75" s="108"/>
      <c r="E75" s="107"/>
      <c r="F75" s="107"/>
      <c r="G75" s="107"/>
    </row>
    <row r="76" spans="1:7" x14ac:dyDescent="0.25">
      <c r="A76" s="107"/>
      <c r="B76" s="107"/>
      <c r="C76" s="108"/>
      <c r="E76" s="107"/>
      <c r="F76" s="107"/>
      <c r="G76" s="107"/>
    </row>
    <row r="77" spans="1:7" x14ac:dyDescent="0.25">
      <c r="A77" s="107"/>
      <c r="B77" s="107"/>
      <c r="C77" s="108"/>
      <c r="E77" s="107"/>
      <c r="F77" s="107"/>
      <c r="G77" s="107"/>
    </row>
    <row r="78" spans="1:7" x14ac:dyDescent="0.25">
      <c r="A78" s="107"/>
      <c r="B78" s="107"/>
      <c r="C78" s="108"/>
      <c r="E78" s="107"/>
      <c r="F78" s="107"/>
      <c r="G78" s="107"/>
    </row>
    <row r="79" spans="1:7" x14ac:dyDescent="0.25">
      <c r="A79" s="107"/>
      <c r="B79" s="107"/>
      <c r="C79" s="108"/>
      <c r="E79" s="107"/>
      <c r="F79" s="107"/>
      <c r="G79" s="107"/>
    </row>
    <row r="80" spans="1:7" x14ac:dyDescent="0.25">
      <c r="A80" s="107"/>
      <c r="B80" s="107"/>
      <c r="C80" s="108"/>
      <c r="E80" s="107"/>
      <c r="F80" s="107"/>
      <c r="G80" s="107"/>
    </row>
    <row r="81" spans="1:7" x14ac:dyDescent="0.25">
      <c r="A81" s="107"/>
      <c r="B81" s="107"/>
      <c r="C81" s="108"/>
      <c r="E81" s="107"/>
      <c r="F81" s="107"/>
      <c r="G81" s="107"/>
    </row>
    <row r="82" spans="1:7" x14ac:dyDescent="0.25">
      <c r="A82" s="107"/>
      <c r="B82" s="107"/>
      <c r="C82" s="108"/>
      <c r="E82" s="107"/>
      <c r="F82" s="107"/>
      <c r="G82" s="107"/>
    </row>
    <row r="83" spans="1:7" x14ac:dyDescent="0.25">
      <c r="A83" s="107"/>
      <c r="B83" s="107"/>
      <c r="C83" s="108"/>
      <c r="E83" s="107"/>
      <c r="F83" s="107"/>
      <c r="G83" s="107"/>
    </row>
    <row r="84" spans="1:7" x14ac:dyDescent="0.25">
      <c r="A84" s="107"/>
      <c r="B84" s="107"/>
      <c r="C84" s="108"/>
      <c r="E84" s="107"/>
      <c r="F84" s="107"/>
      <c r="G84" s="107"/>
    </row>
    <row r="85" spans="1:7" x14ac:dyDescent="0.25">
      <c r="A85" s="107"/>
      <c r="B85" s="107"/>
      <c r="C85" s="108"/>
      <c r="E85" s="107"/>
      <c r="F85" s="107"/>
      <c r="G85" s="107"/>
    </row>
    <row r="86" spans="1:7" x14ac:dyDescent="0.25">
      <c r="A86" s="107"/>
      <c r="B86" s="107"/>
      <c r="C86" s="108"/>
      <c r="E86" s="107"/>
      <c r="F86" s="107"/>
      <c r="G86" s="107"/>
    </row>
    <row r="87" spans="1:7" x14ac:dyDescent="0.25">
      <c r="A87" s="107"/>
      <c r="B87" s="107"/>
      <c r="C87" s="108"/>
      <c r="E87" s="107"/>
      <c r="F87" s="107"/>
      <c r="G87" s="107"/>
    </row>
    <row r="88" spans="1:7" x14ac:dyDescent="0.25">
      <c r="A88" s="107"/>
      <c r="B88" s="107"/>
      <c r="C88" s="108"/>
      <c r="E88" s="107"/>
      <c r="F88" s="107"/>
      <c r="G88" s="107"/>
    </row>
    <row r="89" spans="1:7" x14ac:dyDescent="0.25">
      <c r="A89" s="107"/>
      <c r="B89" s="107"/>
      <c r="C89" s="108"/>
      <c r="E89" s="107"/>
      <c r="F89" s="107"/>
      <c r="G89" s="107"/>
    </row>
    <row r="90" spans="1:7" x14ac:dyDescent="0.25">
      <c r="A90" s="107"/>
      <c r="B90" s="107"/>
      <c r="C90" s="108"/>
      <c r="E90" s="107"/>
      <c r="F90" s="107"/>
      <c r="G90" s="107"/>
    </row>
    <row r="91" spans="1:7" x14ac:dyDescent="0.25">
      <c r="A91" s="107"/>
      <c r="B91" s="107"/>
      <c r="C91" s="108"/>
      <c r="E91" s="107"/>
      <c r="F91" s="107"/>
      <c r="G91" s="107"/>
    </row>
    <row r="92" spans="1:7" x14ac:dyDescent="0.25">
      <c r="A92" s="107"/>
      <c r="B92" s="107"/>
      <c r="C92" s="108"/>
      <c r="E92" s="107"/>
      <c r="F92" s="107"/>
      <c r="G92" s="107"/>
    </row>
    <row r="93" spans="1:7" x14ac:dyDescent="0.25">
      <c r="A93" s="107"/>
      <c r="B93" s="107"/>
      <c r="C93" s="108"/>
      <c r="E93" s="107"/>
      <c r="F93" s="107"/>
      <c r="G93" s="107"/>
    </row>
    <row r="94" spans="1:7" x14ac:dyDescent="0.25">
      <c r="A94" s="107"/>
      <c r="B94" s="107"/>
      <c r="C94" s="108"/>
      <c r="E94" s="107"/>
      <c r="F94" s="107"/>
      <c r="G94" s="107"/>
    </row>
    <row r="95" spans="1:7" x14ac:dyDescent="0.25">
      <c r="A95" s="107"/>
      <c r="B95" s="107"/>
      <c r="C95" s="108"/>
      <c r="E95" s="107"/>
      <c r="F95" s="107"/>
      <c r="G95" s="107"/>
    </row>
    <row r="96" spans="1:7" x14ac:dyDescent="0.25">
      <c r="A96" s="107"/>
      <c r="B96" s="107"/>
      <c r="C96" s="108"/>
      <c r="E96" s="107"/>
      <c r="F96" s="107"/>
      <c r="G96" s="107"/>
    </row>
    <row r="97" spans="1:7" x14ac:dyDescent="0.25">
      <c r="A97" s="31"/>
      <c r="B97" s="31"/>
      <c r="C97" s="31"/>
      <c r="E97" s="31"/>
      <c r="F97" s="31"/>
      <c r="G97" s="31"/>
    </row>
    <row r="98" spans="1:7" x14ac:dyDescent="0.25">
      <c r="A98" s="107"/>
      <c r="B98" s="107"/>
      <c r="C98" s="107"/>
      <c r="E98" s="107"/>
      <c r="F98" s="107"/>
      <c r="G98" s="107"/>
    </row>
    <row r="99" spans="1:7" x14ac:dyDescent="0.25">
      <c r="A99" s="107"/>
      <c r="B99" s="107"/>
      <c r="C99" s="107"/>
      <c r="E99" s="107"/>
      <c r="F99" s="107"/>
      <c r="G99" s="107"/>
    </row>
    <row r="100" spans="1:7" x14ac:dyDescent="0.25">
      <c r="A100" s="107"/>
      <c r="B100" s="107"/>
      <c r="C100" s="107"/>
      <c r="E100" s="107"/>
      <c r="F100" s="107"/>
      <c r="G100" s="107"/>
    </row>
    <row r="101" spans="1:7" x14ac:dyDescent="0.25">
      <c r="A101" s="107"/>
      <c r="B101" s="107"/>
      <c r="C101" s="107"/>
      <c r="E101" s="107"/>
      <c r="F101" s="107"/>
      <c r="G101" s="107"/>
    </row>
    <row r="102" spans="1:7" x14ac:dyDescent="0.25">
      <c r="A102" s="107"/>
      <c r="B102" s="107"/>
      <c r="C102" s="107"/>
      <c r="E102" s="107"/>
      <c r="F102" s="107"/>
      <c r="G102" s="107"/>
    </row>
    <row r="103" spans="1:7" x14ac:dyDescent="0.25">
      <c r="A103" s="107"/>
      <c r="B103" s="107"/>
      <c r="C103" s="107"/>
      <c r="E103" s="107"/>
      <c r="F103" s="107"/>
      <c r="G103" s="107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Лист1</vt:lpstr>
      <vt:lpstr>Лист3</vt:lpstr>
      <vt:lpstr>Лист2</vt:lpstr>
      <vt:lpstr>Лист1!Область_печати</vt:lpstr>
    </vt:vector>
  </TitlesOfParts>
  <Company>SPecialiST RePack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Челпановский Евгений Игоревич</dc:creator>
  <cp:lastModifiedBy>Евгений Челпановский</cp:lastModifiedBy>
  <cp:lastPrinted>2018-03-30T09:37:18Z</cp:lastPrinted>
  <dcterms:created xsi:type="dcterms:W3CDTF">2016-11-12T08:27:20Z</dcterms:created>
  <dcterms:modified xsi:type="dcterms:W3CDTF">2019-04-24T12:43:21Z</dcterms:modified>
</cp:coreProperties>
</file>