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Рабица" sheetId="1" r:id="rId1"/>
    <sheet name="Сварная оцинкованная" sheetId="2" r:id="rId2"/>
    <sheet name="Кладочная" sheetId="3" r:id="rId3"/>
    <sheet name="Заборные секции" sheetId="4" r:id="rId4"/>
    <sheet name="Тканная" sheetId="5" r:id="rId5"/>
    <sheet name="Плитка тротуарная розница" sheetId="6" r:id="rId6"/>
    <sheet name="Сайдинг розница" sheetId="7" r:id="rId7"/>
    <sheet name="КОМПЛЕКТУЮЩИЕ САЙДИНГ" sheetId="12" r:id="rId8"/>
    <sheet name="Металлоштакетник" sheetId="8" r:id="rId9"/>
    <sheet name="Металлопрокат" sheetId="9" r:id="rId10"/>
    <sheet name="3D Панели" sheetId="10" r:id="rId11"/>
    <sheet name="Хомуты,столбы,входные группы" sheetId="11" r:id="rId12"/>
  </sheets>
  <calcPr calcId="144525"/>
</workbook>
</file>

<file path=xl/calcChain.xml><?xml version="1.0" encoding="utf-8"?>
<calcChain xmlns="http://schemas.openxmlformats.org/spreadsheetml/2006/main">
  <c r="I5" i="3" l="1"/>
  <c r="H5" i="3"/>
  <c r="I4" i="3"/>
  <c r="H4" i="3"/>
  <c r="G5" i="3"/>
  <c r="G4" i="3"/>
  <c r="G6" i="3"/>
  <c r="I7" i="3" l="1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I6" i="3"/>
  <c r="H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2" i="1" l="1"/>
  <c r="G11" i="1" l="1"/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5" i="2"/>
  <c r="G105" i="1" l="1"/>
  <c r="G103" i="1"/>
  <c r="H35" i="1" l="1"/>
  <c r="H36" i="1"/>
  <c r="G35" i="1"/>
  <c r="G36" i="1"/>
  <c r="H8" i="1" l="1"/>
  <c r="H103" i="1" l="1"/>
  <c r="H105" i="1"/>
  <c r="G34" i="1"/>
  <c r="H34" i="1"/>
  <c r="G14" i="1" l="1"/>
  <c r="G15" i="1"/>
  <c r="G16" i="1"/>
  <c r="G17" i="1"/>
  <c r="G18" i="1"/>
  <c r="G19" i="1"/>
  <c r="G20" i="1"/>
  <c r="G21" i="1"/>
  <c r="G23" i="1"/>
  <c r="G24" i="1"/>
  <c r="G25" i="1"/>
  <c r="G26" i="1"/>
  <c r="G27" i="1"/>
  <c r="G28" i="1"/>
  <c r="G29" i="1"/>
  <c r="G30" i="1"/>
  <c r="G31" i="1"/>
  <c r="G32" i="1"/>
  <c r="H14" i="1"/>
  <c r="H15" i="1"/>
  <c r="H16" i="1"/>
  <c r="H17" i="1"/>
  <c r="H18" i="1"/>
  <c r="H19" i="1"/>
  <c r="H20" i="1"/>
  <c r="H21" i="1"/>
  <c r="H23" i="1"/>
  <c r="H24" i="1"/>
  <c r="H25" i="1"/>
  <c r="H26" i="1"/>
  <c r="H27" i="1"/>
  <c r="H28" i="1"/>
  <c r="H29" i="1"/>
  <c r="H30" i="1"/>
  <c r="H31" i="1"/>
  <c r="H32" i="1"/>
  <c r="F10" i="6" l="1"/>
  <c r="F5" i="6"/>
  <c r="F6" i="6"/>
  <c r="F7" i="6"/>
  <c r="F8" i="6"/>
  <c r="F9" i="6"/>
  <c r="F4" i="6"/>
  <c r="H13" i="1" l="1"/>
  <c r="H101" i="1" l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G13" i="1"/>
  <c r="H10" i="1"/>
  <c r="G10" i="1"/>
  <c r="H4" i="1"/>
  <c r="G4" i="1"/>
</calcChain>
</file>

<file path=xl/sharedStrings.xml><?xml version="1.0" encoding="utf-8"?>
<sst xmlns="http://schemas.openxmlformats.org/spreadsheetml/2006/main" count="972" uniqueCount="381">
  <si>
    <t xml:space="preserve">Общество с ограниченной ответственностью  «Сетка-НК» 
Юридический адрес: г. Новокузнецк, Кемеровская область,  ул. Мостовая, д.5 кв.1
ИНН 4253037270     ОГРН 1174205004192
р/с 40702810823180000961 в Филиал  Новосибирский АО «АЛЬФА-БАНК» г. Новосибирск 
БИК 045004774
к/с   30101810600000000774                                                                                                                              
</t>
  </si>
  <si>
    <t>Наименование</t>
  </si>
  <si>
    <t>ячейка мм.</t>
  </si>
  <si>
    <t>диаметр проволоки мм.</t>
  </si>
  <si>
    <t>высота рулона м.</t>
  </si>
  <si>
    <t>длина рулона м.</t>
  </si>
  <si>
    <t xml:space="preserve">цена за рулон руб. </t>
  </si>
  <si>
    <t xml:space="preserve">цена за рулон           (от 10шт) руб. </t>
  </si>
  <si>
    <t xml:space="preserve">цена за рулон           (от 50шт) руб. </t>
  </si>
  <si>
    <t xml:space="preserve">Сетка плетенная рабица ПВХ (зеленая)
</t>
  </si>
  <si>
    <t>55*55</t>
  </si>
  <si>
    <t>Сетка рабица ПВХ (синяя)</t>
  </si>
  <si>
    <t>Сетка плетенная рабица оцинкованная</t>
  </si>
  <si>
    <t xml:space="preserve">Сетка рабица оцинкованная </t>
  </si>
  <si>
    <t>20*20</t>
  </si>
  <si>
    <t>25*25</t>
  </si>
  <si>
    <t>35*35</t>
  </si>
  <si>
    <t>Сетка плетенная рабица черная 55*55</t>
  </si>
  <si>
    <t>Сетка рабица металлическая</t>
  </si>
  <si>
    <t>Сетка плетенная рабица черная 35*35</t>
  </si>
  <si>
    <t>Сетка плетенная рабица черная 25*25</t>
  </si>
  <si>
    <t>Сетка плетенная рабица черная 20*20</t>
  </si>
  <si>
    <t>Сетка плетенная рабица черная 10*10</t>
  </si>
  <si>
    <t>10*10</t>
  </si>
  <si>
    <t>Все цены указаны с НДС!</t>
  </si>
  <si>
    <t>ООО "Сетка-НК"</t>
  </si>
  <si>
    <t>Новокузнецк, ул.Промышленная, 6</t>
  </si>
  <si>
    <t>эл.почта: setka-nk@bk.ru</t>
  </si>
  <si>
    <t>сайт: http://setkank.ru/</t>
  </si>
  <si>
    <t>тел. 8-983-223-2797</t>
  </si>
  <si>
    <t>высота рулона мм.</t>
  </si>
  <si>
    <t>вес рулона кг.</t>
  </si>
  <si>
    <t>Сетка металлическая сварная оцинкованная 
ТУ 1275-001-37390734-2012</t>
  </si>
  <si>
    <t>Сетка сварная оцинкованная в рулоне</t>
  </si>
  <si>
    <t>12,7*12,7</t>
  </si>
  <si>
    <t>12,5*25</t>
  </si>
  <si>
    <t>25*50</t>
  </si>
  <si>
    <t>50*50</t>
  </si>
  <si>
    <t>50*75</t>
  </si>
  <si>
    <t xml:space="preserve"> Сетка манье цинк С-80-2,7мм (1*25м)</t>
  </si>
  <si>
    <t>тел. 8-923-488-8826</t>
  </si>
  <si>
    <t>ширина карты мм.</t>
  </si>
  <si>
    <t>длина карты мм.</t>
  </si>
  <si>
    <t>цена за шт.        (розница) руб. с НДС</t>
  </si>
  <si>
    <t>Сетка кладочная дорожная</t>
  </si>
  <si>
    <t>Сетка кладочная</t>
  </si>
  <si>
    <t>100*100</t>
  </si>
  <si>
    <t>150*150</t>
  </si>
  <si>
    <t>200*200</t>
  </si>
  <si>
    <t>эл.почта setka-nk@bk.ru</t>
  </si>
  <si>
    <t>ЗАБОРНЫЕ СЕКЦИИ</t>
  </si>
  <si>
    <t>Телефон: 8(983)223-2797; 8(923)488-8826</t>
  </si>
  <si>
    <t>УСТАНОВКА!</t>
  </si>
  <si>
    <t>ДОСТАВКА!</t>
  </si>
  <si>
    <t>Изготовление ограждений</t>
  </si>
  <si>
    <t>по индивидуальному заказу</t>
  </si>
  <si>
    <t>Параметры секции, м</t>
  </si>
  <si>
    <t>Параметры сетки-рабицы</t>
  </si>
  <si>
    <t>Цена, руб.</t>
  </si>
  <si>
    <t>высота (H)</t>
  </si>
  <si>
    <t>длина (L)</t>
  </si>
  <si>
    <t>шаг перегородки (l)</t>
  </si>
  <si>
    <t xml:space="preserve"> ячейка*диаметр проволоки, мм (покрытие)</t>
  </si>
  <si>
    <t>труба профильная                                           40х20х1.5</t>
  </si>
  <si>
    <t>труба профильная 20х20х1.5</t>
  </si>
  <si>
    <t>Без покраски</t>
  </si>
  <si>
    <t>1,5м</t>
  </si>
  <si>
    <t>1м</t>
  </si>
  <si>
    <t>35*1,6мм (цинк)</t>
  </si>
  <si>
    <t>2м</t>
  </si>
  <si>
    <t>1шт</t>
  </si>
  <si>
    <t>2,5м</t>
  </si>
  <si>
    <t>2шт</t>
  </si>
  <si>
    <t>3м</t>
  </si>
  <si>
    <t xml:space="preserve">Цвет (зелёный RAL 6005); (коричневый RAL 8017); (вишня RAL 3005) </t>
  </si>
  <si>
    <t xml:space="preserve">Дополнительно </t>
  </si>
  <si>
    <t>столбик из профильной трубы, без покраски</t>
  </si>
  <si>
    <t>60х60 х2 мм - 1м</t>
  </si>
  <si>
    <t xml:space="preserve">50х50х2 мм - 1м </t>
  </si>
  <si>
    <t xml:space="preserve">столбик из профильной трубы                 Цвет: (зелёный RAL 6005); (коричневый RAL 8017);(вишня RAL 3005) </t>
  </si>
  <si>
    <t>ширина рулона мм.</t>
  </si>
  <si>
    <t>цена за м.кв руб. с НДС</t>
  </si>
  <si>
    <t>СЕТКА ТКАНАЯ ГОСТ 3826-82</t>
  </si>
  <si>
    <t>Сетка тканная металлическая</t>
  </si>
  <si>
    <t>0,5*0,5</t>
  </si>
  <si>
    <t>0,63*0,63</t>
  </si>
  <si>
    <t>0,8*0,8</t>
  </si>
  <si>
    <t>1,0*1,0</t>
  </si>
  <si>
    <t>2,2*2,2</t>
  </si>
  <si>
    <t>2,5*2,5</t>
  </si>
  <si>
    <t>5,0*5,0</t>
  </si>
  <si>
    <t>6,0*6,0</t>
  </si>
  <si>
    <t>СЕТКА ТКАНАЯ НЕРЖАВЕЮЩАЯ ГОСТ 3826-82</t>
  </si>
  <si>
    <t>Сетка тканная нержавеющая</t>
  </si>
  <si>
    <t>Перчатки хозяйственные,рабочие</t>
  </si>
  <si>
    <t>Перчатки рабочие черные</t>
  </si>
  <si>
    <t>25 руб.</t>
  </si>
  <si>
    <t>Перчатки хозяйственные</t>
  </si>
  <si>
    <t>20  руб.</t>
  </si>
  <si>
    <t>Перчатки хозяйственные "Мастер"</t>
  </si>
  <si>
    <t>12  руб.</t>
  </si>
  <si>
    <t>размер, мм.</t>
  </si>
  <si>
    <t>вес, кг.</t>
  </si>
  <si>
    <t>в 1 кв.м</t>
  </si>
  <si>
    <t>розничная цена, руб./шт.</t>
  </si>
  <si>
    <t xml:space="preserve"> цена за 1кв.м</t>
  </si>
  <si>
    <t>ПЛИТКА ТРОТУАРНАЯ ПОЛИМЕРПЕСЧАНАЯ</t>
  </si>
  <si>
    <t>Плитка тротуарная</t>
  </si>
  <si>
    <t>330*330*25</t>
  </si>
  <si>
    <t>9 штук</t>
  </si>
  <si>
    <t>330*330*22</t>
  </si>
  <si>
    <t>330*330*19</t>
  </si>
  <si>
    <t>Плитка тротуарная (облегченная)</t>
  </si>
  <si>
    <t>330*330*18</t>
  </si>
  <si>
    <t>Плитка облицовочная</t>
  </si>
  <si>
    <t>330*330*08</t>
  </si>
  <si>
    <t>Цвет: зеленый, коричневый, серый, черный, красный, синий. Другие цвета под заказ</t>
  </si>
  <si>
    <t xml:space="preserve">                               Все цены указаны с НДС!</t>
  </si>
  <si>
    <t>Ширина изд.  полн./раб, мм</t>
  </si>
  <si>
    <t>Ед.изм.</t>
  </si>
  <si>
    <t>0,5-0,53мм</t>
  </si>
  <si>
    <t>Металлочерепица «СуперМонтеррей»</t>
  </si>
  <si>
    <t>1190/1100</t>
  </si>
  <si>
    <t>м.кв.</t>
  </si>
  <si>
    <t>Сайдинг металлический «Брус»    (в пленке)</t>
  </si>
  <si>
    <t>368/344</t>
  </si>
  <si>
    <t>Сайдинг металлический «Бревно»(в пленке)</t>
  </si>
  <si>
    <t>373/353</t>
  </si>
  <si>
    <t>260/226</t>
  </si>
  <si>
    <t>Профнастил С-8 цинк</t>
  </si>
  <si>
    <t>1180/1150</t>
  </si>
  <si>
    <t>Профнастил С-20 цинк</t>
  </si>
  <si>
    <t>1145/1100</t>
  </si>
  <si>
    <t>Профнастил С-21 цинк</t>
  </si>
  <si>
    <t>1051/1000</t>
  </si>
  <si>
    <t>Профнастил НС-44 цинк</t>
  </si>
  <si>
    <t>1052/1000</t>
  </si>
  <si>
    <t xml:space="preserve"> -</t>
  </si>
  <si>
    <t>Лист плоский цинк</t>
  </si>
  <si>
    <t xml:space="preserve">Отделочные элементы </t>
  </si>
  <si>
    <t>Ед. измерения</t>
  </si>
  <si>
    <t>Длина изделия, м</t>
  </si>
  <si>
    <t>Цена за ед. измерения, руб.</t>
  </si>
  <si>
    <t>цинк</t>
  </si>
  <si>
    <t>полимер</t>
  </si>
  <si>
    <t>дерево/     камень</t>
  </si>
  <si>
    <t>шт.</t>
  </si>
  <si>
    <t>Накладка коньковая 115*115/ 145*145</t>
  </si>
  <si>
    <t>Накладка коньковая 195*195</t>
  </si>
  <si>
    <t>Ветровая планка  95*120</t>
  </si>
  <si>
    <t>Планка примыкания верхняя 120*170</t>
  </si>
  <si>
    <t>Планка примыкания нижняя 100*180</t>
  </si>
  <si>
    <t>Уголок 50*50</t>
  </si>
  <si>
    <t>Уголок 80*80</t>
  </si>
  <si>
    <t>количе-ство</t>
  </si>
  <si>
    <t>ед.измерения</t>
  </si>
  <si>
    <r>
      <t xml:space="preserve">Арматура 8 /А500/ ГОСТ 5781-82 </t>
    </r>
    <r>
      <rPr>
        <b/>
        <sz val="12"/>
        <color theme="1"/>
        <rFont val="Calibri"/>
        <family val="2"/>
        <charset val="204"/>
        <scheme val="minor"/>
      </rPr>
      <t>6,0м</t>
    </r>
    <r>
      <rPr>
        <sz val="12"/>
        <color theme="1"/>
        <rFont val="Calibri"/>
        <family val="2"/>
        <scheme val="minor"/>
      </rPr>
      <t xml:space="preserve"> (ЗСМК)</t>
    </r>
  </si>
  <si>
    <t>п/м</t>
  </si>
  <si>
    <r>
      <t xml:space="preserve">Арматура 10 /А500/ ГОСТ 5781-82 </t>
    </r>
    <r>
      <rPr>
        <b/>
        <sz val="12"/>
        <color theme="1"/>
        <rFont val="Calibri"/>
        <family val="2"/>
        <charset val="204"/>
        <scheme val="minor"/>
      </rPr>
      <t>6,0м</t>
    </r>
    <r>
      <rPr>
        <sz val="12"/>
        <color theme="1"/>
        <rFont val="Calibri"/>
        <family val="2"/>
        <scheme val="minor"/>
      </rPr>
      <t xml:space="preserve"> (ЗСМК)</t>
    </r>
  </si>
  <si>
    <r>
      <t xml:space="preserve">Арматура 12 /А500С/ </t>
    </r>
    <r>
      <rPr>
        <b/>
        <sz val="12"/>
        <color theme="1"/>
        <rFont val="Calibri"/>
        <family val="2"/>
        <charset val="204"/>
        <scheme val="minor"/>
      </rPr>
      <t xml:space="preserve">6,0м </t>
    </r>
    <r>
      <rPr>
        <sz val="12"/>
        <color theme="1"/>
        <rFont val="Calibri"/>
        <family val="2"/>
        <scheme val="minor"/>
      </rPr>
      <t>(ЗСМК)</t>
    </r>
  </si>
  <si>
    <r>
      <t>Арматура 14 /</t>
    </r>
    <r>
      <rPr>
        <b/>
        <sz val="12"/>
        <color theme="1"/>
        <rFont val="Calibri"/>
        <family val="2"/>
        <charset val="204"/>
        <scheme val="minor"/>
      </rPr>
      <t>6,0м</t>
    </r>
    <r>
      <rPr>
        <sz val="12"/>
        <color theme="1"/>
        <rFont val="Calibri"/>
        <family val="2"/>
        <scheme val="minor"/>
      </rPr>
      <t>/ (ЗСМК)</t>
    </r>
  </si>
  <si>
    <r>
      <t xml:space="preserve">Арматура 16 /А500С/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(ЗСМК)</t>
    </r>
  </si>
  <si>
    <r>
      <t xml:space="preserve">Угол 25*25*4 р/пол о/т А ГОСТ 8509-93 Ст3пс/сп5 дл </t>
    </r>
    <r>
      <rPr>
        <b/>
        <sz val="12"/>
        <color theme="1"/>
        <rFont val="Calibri"/>
        <family val="2"/>
        <charset val="204"/>
        <scheme val="minor"/>
      </rPr>
      <t xml:space="preserve">6м </t>
    </r>
    <r>
      <rPr>
        <sz val="12"/>
        <color theme="1"/>
        <rFont val="Calibri"/>
        <family val="2"/>
        <scheme val="minor"/>
      </rPr>
      <t>(9кг/шт) (ЗСМК)</t>
    </r>
  </si>
  <si>
    <r>
      <t xml:space="preserve">Угол 32*32*4 р/пол о/т А ГОСТ 8509-93 Ст3пс/сп5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(ЗСМК)</t>
    </r>
  </si>
  <si>
    <r>
      <t xml:space="preserve">Угол 45*45*4 р/пол о/т Б ГОСТ 8509-93 Ст3пс/сп5 дл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(УГМК-Сталь)</t>
    </r>
  </si>
  <si>
    <r>
      <t xml:space="preserve">Угол 50*50*5 р/пол о/т Б ГОСТ 8509-93 Ст3пс/сп5 дл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(УГМК-Сталь)</t>
    </r>
  </si>
  <si>
    <r>
      <t xml:space="preserve">Угол 63*63*5 р/пол о/т Б ГОСТ 8509-93 Ст3пс/сп5 дл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(УГМК-Сталь)</t>
    </r>
  </si>
  <si>
    <r>
      <t xml:space="preserve">Угол 75*75*5 р/пол о/т А ГОСТ 8509-93 Ст3пс/сп5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(ЗСМК)</t>
    </r>
  </si>
  <si>
    <r>
      <t xml:space="preserve">Швеллер 10П ГОСТ 8240/ТУ  Ст3пс/сп5 </t>
    </r>
    <r>
      <rPr>
        <b/>
        <sz val="12"/>
        <color theme="1"/>
        <rFont val="Calibri"/>
        <family val="2"/>
        <charset val="204"/>
        <scheme val="minor"/>
      </rPr>
      <t xml:space="preserve">12 м </t>
    </r>
    <r>
      <rPr>
        <sz val="12"/>
        <color theme="1"/>
        <rFont val="Calibri"/>
        <family val="2"/>
        <scheme val="minor"/>
      </rPr>
      <t>(ЗСМК)</t>
    </r>
  </si>
  <si>
    <r>
      <t xml:space="preserve">Труба квадратная 20*20*1,5 Ст08пс дл </t>
    </r>
    <r>
      <rPr>
        <b/>
        <sz val="12"/>
        <color theme="1"/>
        <rFont val="Calibri"/>
        <family val="2"/>
        <charset val="204"/>
        <scheme val="minor"/>
      </rPr>
      <t xml:space="preserve">6м </t>
    </r>
    <r>
      <rPr>
        <sz val="12"/>
        <color theme="1"/>
        <rFont val="Calibri"/>
        <family val="2"/>
        <scheme val="minor"/>
      </rPr>
      <t>(5,2 кг/шт) (НМЗ)</t>
    </r>
  </si>
  <si>
    <r>
      <t xml:space="preserve">Труба квадратная 25*25*1,5 Ст08пс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(6,8 кг/шт) (НМЗ)</t>
    </r>
  </si>
  <si>
    <r>
      <t xml:space="preserve">Труба квадратная 30*30*1,5 Феррум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(8,2 кг/шт) (НМЗ)</t>
    </r>
  </si>
  <si>
    <r>
      <t xml:space="preserve">Труба квадратная 40*40*2 Ст3сп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 (14,3 кг/шт) (НМЗ)</t>
    </r>
  </si>
  <si>
    <r>
      <t xml:space="preserve">Труба квадратная 50*50*2 Ст08пс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(18,2 кг/шт) (НМЗ)</t>
    </r>
  </si>
  <si>
    <r>
      <t xml:space="preserve">Труба квадратная 60*60*2 Ст08пс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 (22 кг/шт) (НМЗ)</t>
    </r>
  </si>
  <si>
    <r>
      <t xml:space="preserve">Труба квадратная 80*80*3 Ст3пс дл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(88 кг/шт) (НМЗ)</t>
    </r>
  </si>
  <si>
    <r>
      <t xml:space="preserve">Труба квадратная 100*100*4 Ст3пс дл </t>
    </r>
    <r>
      <rPr>
        <b/>
        <sz val="12"/>
        <color theme="1"/>
        <rFont val="Calibri"/>
        <family val="2"/>
        <charset val="204"/>
        <scheme val="minor"/>
      </rPr>
      <t>12м</t>
    </r>
    <r>
      <rPr>
        <sz val="12"/>
        <color theme="1"/>
        <rFont val="Calibri"/>
        <family val="2"/>
        <scheme val="minor"/>
      </rPr>
      <t xml:space="preserve"> (144 кг/шт) (НМЗ)</t>
    </r>
  </si>
  <si>
    <r>
      <t xml:space="preserve">Труба прямоугольная 40х20*1,5 Ст08кп дл </t>
    </r>
    <r>
      <rPr>
        <b/>
        <sz val="12"/>
        <color theme="1"/>
        <rFont val="Calibri"/>
        <family val="2"/>
        <charset val="204"/>
        <scheme val="minor"/>
      </rPr>
      <t>6м</t>
    </r>
    <r>
      <rPr>
        <sz val="12"/>
        <color theme="1"/>
        <rFont val="Calibri"/>
        <family val="2"/>
        <scheme val="minor"/>
      </rPr>
      <t xml:space="preserve"> (8,2 кг/шт) (НМЗ)</t>
    </r>
  </si>
  <si>
    <r>
      <t xml:space="preserve">Труба прямоугольная 50х25*1,5 Ст08пс дл </t>
    </r>
    <r>
      <rPr>
        <b/>
        <sz val="12"/>
        <color theme="1"/>
        <rFont val="Calibri"/>
        <family val="2"/>
        <charset val="204"/>
        <scheme val="minor"/>
      </rPr>
      <t xml:space="preserve">6м </t>
    </r>
    <r>
      <rPr>
        <sz val="12"/>
        <color theme="1"/>
        <rFont val="Calibri"/>
        <family val="2"/>
        <scheme val="minor"/>
      </rPr>
      <t>(10,8 кг/шт) (НМЗ)</t>
    </r>
  </si>
  <si>
    <t>Круг (пруток) 6мм</t>
  </si>
  <si>
    <t xml:space="preserve"> цена, руб./кг.</t>
  </si>
  <si>
    <t>ПРОВОЛОКА</t>
  </si>
  <si>
    <t>1,2мм</t>
  </si>
  <si>
    <t>1,6мм</t>
  </si>
  <si>
    <t>2,0мм</t>
  </si>
  <si>
    <t>3,0мм</t>
  </si>
  <si>
    <t>6,0мм</t>
  </si>
  <si>
    <t>Проволока колючая ГОСТ 285-69</t>
  </si>
  <si>
    <t>2,8мм</t>
  </si>
  <si>
    <t>Заглушки на  профильные трубы</t>
  </si>
  <si>
    <t>цена/руб.</t>
  </si>
  <si>
    <t>Заглушка 20*20</t>
  </si>
  <si>
    <t>Заглушка 25*25</t>
  </si>
  <si>
    <t>Заглушка 40*40</t>
  </si>
  <si>
    <t>Заглушка 50*50</t>
  </si>
  <si>
    <t>Заглушка 60*60</t>
  </si>
  <si>
    <t>Заглушка 80*80</t>
  </si>
  <si>
    <t>Заглушка 40*20</t>
  </si>
  <si>
    <t>Заглушка 50*25</t>
  </si>
  <si>
    <t xml:space="preserve">    Все цены указаны с НДС! </t>
  </si>
  <si>
    <t>Металические ограждения 3D</t>
  </si>
  <si>
    <t>Диаметр, мм</t>
  </si>
  <si>
    <t>Высота</t>
  </si>
  <si>
    <t>Площадь</t>
  </si>
  <si>
    <t>Розница</t>
  </si>
  <si>
    <t xml:space="preserve"> Опт от 125 шт</t>
  </si>
  <si>
    <t xml:space="preserve">Цена р/шт Цинк </t>
  </si>
  <si>
    <t>*  Цена р/шт RAL</t>
  </si>
  <si>
    <t>Цена р/шт Цинк</t>
  </si>
  <si>
    <t>* Цена р/шт RAL</t>
  </si>
  <si>
    <r>
      <t xml:space="preserve">Панель </t>
    </r>
    <r>
      <rPr>
        <sz val="9"/>
        <rFont val="Times New Roman"/>
        <family val="1"/>
        <charset val="204"/>
      </rPr>
      <t xml:space="preserve">оцинкованна диаметр прутка </t>
    </r>
    <r>
      <rPr>
        <b/>
        <sz val="9"/>
        <rFont val="Times New Roman"/>
        <family val="1"/>
        <charset val="204"/>
      </rPr>
      <t xml:space="preserve">3,8 мм    </t>
    </r>
    <r>
      <rPr>
        <sz val="9"/>
        <rFont val="Times New Roman"/>
        <family val="1"/>
        <charset val="204"/>
      </rPr>
      <t xml:space="preserve">      </t>
    </r>
    <r>
      <rPr>
        <b/>
        <sz val="9"/>
        <rFont val="Times New Roman"/>
        <family val="1"/>
        <charset val="204"/>
      </rPr>
      <t>Панель</t>
    </r>
    <r>
      <rPr>
        <sz val="9"/>
        <rFont val="Times New Roman"/>
        <family val="1"/>
        <charset val="204"/>
      </rPr>
      <t xml:space="preserve">                  с полимерным покрытием диаметр  прутка </t>
    </r>
    <r>
      <rPr>
        <b/>
        <sz val="9"/>
        <rFont val="Times New Roman"/>
        <family val="1"/>
        <charset val="204"/>
      </rPr>
      <t>4,0</t>
    </r>
  </si>
  <si>
    <t>Ограждение из сварной сетки 3D ячейка (50*200)</t>
  </si>
  <si>
    <r>
      <t xml:space="preserve">Панель </t>
    </r>
    <r>
      <rPr>
        <sz val="9"/>
        <rFont val="Times New Roman"/>
        <family val="1"/>
        <charset val="204"/>
      </rPr>
      <t>оцинкованна диаметр прутка 4</t>
    </r>
    <r>
      <rPr>
        <b/>
        <sz val="9"/>
        <rFont val="Times New Roman"/>
        <family val="1"/>
        <charset val="204"/>
      </rPr>
      <t xml:space="preserve">,8 мм    </t>
    </r>
    <r>
      <rPr>
        <sz val="9"/>
        <rFont val="Times New Roman"/>
        <family val="1"/>
        <charset val="204"/>
      </rPr>
      <t xml:space="preserve">      </t>
    </r>
    <r>
      <rPr>
        <b/>
        <sz val="9"/>
        <rFont val="Times New Roman"/>
        <family val="1"/>
        <charset val="204"/>
      </rPr>
      <t>Панель</t>
    </r>
    <r>
      <rPr>
        <sz val="9"/>
        <rFont val="Times New Roman"/>
        <family val="1"/>
        <charset val="204"/>
      </rPr>
      <t xml:space="preserve">                  с полимерным покрытием диаметр  прутка 5</t>
    </r>
    <r>
      <rPr>
        <b/>
        <sz val="9"/>
        <rFont val="Times New Roman"/>
        <family val="1"/>
        <charset val="204"/>
      </rPr>
      <t>,0</t>
    </r>
  </si>
  <si>
    <t>Ограждение из сварной сетки травмобезопасное ячейка (50*200)</t>
  </si>
  <si>
    <r>
      <rPr>
        <b/>
        <sz val="12"/>
        <rFont val="Times New Roman"/>
        <family val="1"/>
        <charset val="204"/>
      </rPr>
      <t>*</t>
    </r>
    <r>
      <rPr>
        <b/>
        <sz val="8"/>
        <rFont val="Times New Roman"/>
        <family val="1"/>
        <charset val="204"/>
      </rPr>
      <t xml:space="preserve"> Цена р/шт RAL</t>
    </r>
  </si>
  <si>
    <t>Панель ZN диаметр рутка      3,8 мм             Панель                               с полимерным покрытием диаметр  прутка 4,0</t>
  </si>
  <si>
    <t xml:space="preserve">Ограждение из сварной сетки травмобезопасное ячейка (50*200) </t>
  </si>
  <si>
    <t>Панель ZN диаметр рутка      4,8 мм             Панель                               с полимерным покрытием диаметр  прутка 5,0</t>
  </si>
  <si>
    <t>Элементы панельных ограждений. Работаем по всей России.</t>
  </si>
  <si>
    <t>Комплектующие элементы ограждений</t>
  </si>
  <si>
    <t>Размер, мм</t>
  </si>
  <si>
    <t>Опт</t>
  </si>
  <si>
    <t>Цена р/шт ZN</t>
  </si>
  <si>
    <t xml:space="preserve">Цена р/шт RAL </t>
  </si>
  <si>
    <t xml:space="preserve">Цена р/шт ZN </t>
  </si>
  <si>
    <t>Хомут конечный</t>
  </si>
  <si>
    <t>60х40</t>
  </si>
  <si>
    <t>Хомут соединительный</t>
  </si>
  <si>
    <t>60х60</t>
  </si>
  <si>
    <t>80х80</t>
  </si>
  <si>
    <t xml:space="preserve">Заглушка </t>
  </si>
  <si>
    <t>Столб ограждений ( черный металлопрокат с нанесением полимерного покрытия) RAL 6005 / 8017</t>
  </si>
  <si>
    <t>h</t>
  </si>
  <si>
    <t xml:space="preserve">Розница           Цена р/шт RAL </t>
  </si>
  <si>
    <t xml:space="preserve">Опт         Цена р/шт RAL </t>
  </si>
  <si>
    <t>Столб 60х40х2</t>
  </si>
  <si>
    <t>1584/2,5</t>
  </si>
  <si>
    <t>Столб 60х60х2</t>
  </si>
  <si>
    <t>Столб 80х80х3</t>
  </si>
  <si>
    <t>Столб ограждений ( Оцинованный  с нанесением полимерного покрытия) RAL 6005 / 8017</t>
  </si>
  <si>
    <t xml:space="preserve"> от 50 шт</t>
  </si>
  <si>
    <t xml:space="preserve">Столб ограждений с фланцем 200*200*5  ( черный металлопрокат с нанесением полимерного покрытия) RAL 6005 / 8017 </t>
  </si>
  <si>
    <t xml:space="preserve">Розница              Цена р/шт RAL </t>
  </si>
  <si>
    <t>Входная группа КАЛИТКИ RAL 6005 / 8017</t>
  </si>
  <si>
    <t>* Цена р/шт RAL  сетка d.4</t>
  </si>
  <si>
    <t>* Цена р/шт RAL  сетка d.5</t>
  </si>
  <si>
    <t>Цена р/шт RAL  сетка d.5</t>
  </si>
  <si>
    <t>Калитка 1000</t>
  </si>
  <si>
    <t>В комплект входит: каркас из профильной трубы с заполнением из сетчатой панели - 1шт, регулируемые навесы в сборе - 2 шт, врезной замок с комплектом ключей - 1 шт, ручка на планке - 1 комплект. Калитки в исполнении правая/левая.</t>
  </si>
  <si>
    <t>Входная группа ВОРОТА  со столбами под бетонирование  (Столб 3000*80*80)</t>
  </si>
  <si>
    <t>Ворота 3000</t>
  </si>
  <si>
    <t>Ворота 4000</t>
  </si>
  <si>
    <t>В комплект входит: 2- стоба воротных, каркас из профильной трубы с заполнением из сетчатой панели - 2шт, упор пружинный - 2 шт, навесы под приварку - 4 шт, задвижка - 1 шт. Ворота в исполнении наружу/вовнутрь.</t>
  </si>
  <si>
    <t>*   ЦЕНА ДЛЯ ПОЛИМЕРНЫХ ИЗДЕЛИЙ УКАЗАННА ДЛЯ  RAL 6005, RAL 8017 ОСТАЛЬНЫЕ ЦВЕТА  + 10 %</t>
  </si>
  <si>
    <t>Сетка рабица ПВХ (зеленая)</t>
  </si>
  <si>
    <t>цена за м.п. (розница от 1 м.п.) руб. с НДС</t>
  </si>
  <si>
    <t>119/147</t>
  </si>
  <si>
    <t>188/232</t>
  </si>
  <si>
    <t>250/310</t>
  </si>
  <si>
    <t>190/236</t>
  </si>
  <si>
    <t>300/372</t>
  </si>
  <si>
    <t>400/496</t>
  </si>
  <si>
    <t>Минус 0,4</t>
  </si>
  <si>
    <t>0,42-0,45</t>
  </si>
  <si>
    <t>Дерево 01/05/02/ св.орех/дуб /камень</t>
  </si>
  <si>
    <t>4355/4358/ камень</t>
  </si>
  <si>
    <t>текстура</t>
  </si>
  <si>
    <t>Планка начальная 12*38</t>
  </si>
  <si>
    <t>шт</t>
  </si>
  <si>
    <t>Планка завершающая 30*20</t>
  </si>
  <si>
    <t>Планка угла наружного сложная "брус" 75</t>
  </si>
  <si>
    <t>Планка угла наружного сложная "бревно" 75</t>
  </si>
  <si>
    <t>Планка угла внутреннего сложного "брус" 75</t>
  </si>
  <si>
    <t>Планка угла внутреннего сложного "бревно" 75</t>
  </si>
  <si>
    <t>Планка стыковочная сложная "брус" 75</t>
  </si>
  <si>
    <t>Планка стыковочная сложная "бревно" 75</t>
  </si>
  <si>
    <t>Планка стыковочная 75</t>
  </si>
  <si>
    <t>Планка завершающая сложная "корабел.доска" 30</t>
  </si>
  <si>
    <t>Планка завершающая сложная "брус" 30</t>
  </si>
  <si>
    <t>Планка завершающая сложная "бревно" 30</t>
  </si>
  <si>
    <t>Уголок 50*50 наружний, внутренний</t>
  </si>
  <si>
    <t>Уголок 80*80 наружний, внутренний</t>
  </si>
  <si>
    <t>Брусчатка</t>
  </si>
  <si>
    <t>200*100*45</t>
  </si>
  <si>
    <t>45 штук</t>
  </si>
  <si>
    <t>55*56</t>
  </si>
  <si>
    <t>1300руб.</t>
  </si>
  <si>
    <t>1800руб</t>
  </si>
  <si>
    <t>1900руб.</t>
  </si>
  <si>
    <t>2300руб.</t>
  </si>
  <si>
    <t>2460руб.</t>
  </si>
  <si>
    <t>1800руб.</t>
  </si>
  <si>
    <t>2350руб.</t>
  </si>
  <si>
    <t>2520руб.</t>
  </si>
  <si>
    <t>2950руб.</t>
  </si>
  <si>
    <t>3230руб.</t>
  </si>
  <si>
    <t>320 руб.</t>
  </si>
  <si>
    <t xml:space="preserve">Сетка рабица металлическая(брикет)  </t>
  </si>
  <si>
    <t>15*15</t>
  </si>
  <si>
    <t>Сетка плетенная рабица черная 15*15</t>
  </si>
  <si>
    <t>Сетка рабица ПВХ (зелёная)</t>
  </si>
  <si>
    <t>260,00 руб.</t>
  </si>
  <si>
    <t>220,00 руб.</t>
  </si>
  <si>
    <t>385 руб.</t>
  </si>
  <si>
    <t>12,5*50</t>
  </si>
  <si>
    <t>Проволока Т/О (бухта 2 кг)</t>
  </si>
  <si>
    <t>Цена, бухта</t>
  </si>
  <si>
    <t>Проволока Т/О (весовая)</t>
  </si>
  <si>
    <t>Проволока Т/О (бухта 5 кг)</t>
  </si>
  <si>
    <t>Проволока Т/О (бухта 30 кг)</t>
  </si>
  <si>
    <t>4,0мм</t>
  </si>
  <si>
    <t>5,0мм</t>
  </si>
  <si>
    <t>Проволока ЦИНК Т/О (бухта 5 кг)</t>
  </si>
  <si>
    <t>Проволока ЦИНК Т/О (бухта 100м)</t>
  </si>
  <si>
    <t>Проволока ЦИНК Т/О (бухта 70м)</t>
  </si>
  <si>
    <t>Проволока Т/О (бухта 10 кг)</t>
  </si>
  <si>
    <t>Проволока колючая ЦИНК ГОСТ 285-70</t>
  </si>
  <si>
    <t>Цена за рулон, розница, руб.</t>
  </si>
  <si>
    <t>Цена за рулон, ОПТ, руб.</t>
  </si>
  <si>
    <t>цена за м.п.         (ОПТ от 3 рулонов) руб. с НДС</t>
  </si>
  <si>
    <t xml:space="preserve">Общество с ограниченной ответственностью  «Сетка-НК» 
Юридический адрес: г. Новокузнецк, Кемеровская область,  ул. Мостовая, д.5 кв.1
ИНН 4253037270     ОГРН 1174205004192
р/с 40702810823180000961 в Филиал  Новосибирский АО «АЛЬФА-БАНК» г. Новосибирск 
БИК 045004774
к/с   30101810600000000774   </t>
  </si>
  <si>
    <t>ВИД ЕВРОШТАКЕТНИКА</t>
  </si>
  <si>
    <t>НАИМЕНОВАНИЕ</t>
  </si>
  <si>
    <t>ПОКРЫТИЕ</t>
  </si>
  <si>
    <t>ЦЕНА, руб.м.п.</t>
  </si>
  <si>
    <t>М - образный профиль</t>
  </si>
  <si>
    <t>М-образный 95 мм</t>
  </si>
  <si>
    <t>ЦИНК</t>
  </si>
  <si>
    <t>ПОЛИМЕР ОН</t>
  </si>
  <si>
    <t>ПОЛИМЕР 0,5мм / ТЕКСТУРА</t>
  </si>
  <si>
    <t>в пленке</t>
  </si>
  <si>
    <t>края с завальцовкой</t>
  </si>
  <si>
    <t>верх  прямой/полукруг</t>
  </si>
  <si>
    <t>PRINTECH</t>
  </si>
  <si>
    <t>Н-образный 95 мм</t>
  </si>
  <si>
    <t>П-образный 95 мм</t>
  </si>
  <si>
    <t>П-образный 105 мм</t>
  </si>
  <si>
    <t>П-образный 125 мм</t>
  </si>
  <si>
    <t>Круглый 129 мм</t>
  </si>
  <si>
    <t>ЦВЕТА В НАЛИЧИИ:</t>
  </si>
  <si>
    <r>
      <t xml:space="preserve">ОН: </t>
    </r>
    <r>
      <rPr>
        <sz val="14"/>
        <rFont val="Times New Roman"/>
        <family val="1"/>
        <charset val="1"/>
      </rPr>
      <t>1014, 1015, 3005, 3011, 5002, 5005, 5021, 6005, 7004, 8017, 9003</t>
    </r>
  </si>
  <si>
    <r>
      <t>ОН Текстура:</t>
    </r>
    <r>
      <rPr>
        <sz val="14"/>
        <rFont val="Times New Roman"/>
        <family val="1"/>
        <charset val="1"/>
      </rPr>
      <t xml:space="preserve"> 8017,7024</t>
    </r>
  </si>
  <si>
    <r>
      <t xml:space="preserve">0,5мм: </t>
    </r>
    <r>
      <rPr>
        <sz val="14"/>
        <rFont val="Times New Roman"/>
        <family val="1"/>
        <charset val="1"/>
      </rPr>
      <t>8017, 3005, 6005</t>
    </r>
  </si>
  <si>
    <r>
      <t>Принт:</t>
    </r>
    <r>
      <rPr>
        <sz val="14"/>
        <rFont val="Times New Roman"/>
        <family val="1"/>
        <charset val="1"/>
      </rPr>
      <t xml:space="preserve"> </t>
    </r>
    <r>
      <rPr>
        <sz val="14"/>
        <rFont val="Times New Roman"/>
        <family val="1"/>
        <charset val="204"/>
      </rPr>
      <t>Золотой орех, Золотой орех 3д, Орех, Орех 3д, Дуб, Дуб 3д, Античный дуб, Камень, кирпич</t>
    </r>
  </si>
  <si>
    <t>ПОЛИМЕР двусторонний</t>
  </si>
  <si>
    <t>Сетка рабица ПВХ (серая)</t>
  </si>
  <si>
    <t xml:space="preserve"> ТЕКСТУРА</t>
  </si>
  <si>
    <t>ТЕКСТУРА</t>
  </si>
  <si>
    <t>Эконом (0,32-0,35)</t>
  </si>
  <si>
    <t>0,4минус  (0,37-0,4 мм)</t>
  </si>
  <si>
    <t>ОН(0,42-0,45)</t>
  </si>
  <si>
    <t>ОН (0,42-0,45)  текстура, 1018, 8017/8017</t>
  </si>
  <si>
    <t>Принтек     орех /дуб/ камень/кирпич</t>
  </si>
  <si>
    <t>Сайдинг «Корабельная доска» (в плёнке)</t>
  </si>
  <si>
    <t>Лист плоский в пленке</t>
  </si>
  <si>
    <t>Некондиция мет/сайдинг брус/бревно</t>
  </si>
  <si>
    <t>м.п.</t>
  </si>
  <si>
    <t>Некондиция мет/сайдинг «корабельная доска»</t>
  </si>
  <si>
    <t>Некондиция металлочерепица</t>
  </si>
  <si>
    <t>Некондиция профнастил С-8,С-20 цвет</t>
  </si>
  <si>
    <t>Некондиция профнастил С-8,С-20 цинк</t>
  </si>
  <si>
    <t>0,4*0,4</t>
  </si>
  <si>
    <t>Принтек КОРЕЯ</t>
  </si>
  <si>
    <t>Собственное производство в Новокузнецке.  Длина под размер заказчика.</t>
  </si>
  <si>
    <t xml:space="preserve">  десять цветов имитации  дерева, камень и кирпич.</t>
  </si>
  <si>
    <t>цена за шт.        (от 50 шт.) руб. с НДС</t>
  </si>
  <si>
    <t>цена за шт.        (от 100 шт.) руб. с НДС</t>
  </si>
  <si>
    <t>цена за шт.        (от 500 шт.) руб. с НДС</t>
  </si>
  <si>
    <t xml:space="preserve">Ограждения из сварной сетки 3D ячейка (50*200) </t>
  </si>
  <si>
    <t xml:space="preserve">                                                           Прайс-лист от 02.11.20                         </t>
  </si>
  <si>
    <t xml:space="preserve">Профнастил С-8 </t>
  </si>
  <si>
    <t xml:space="preserve">Профнастил С-20 </t>
  </si>
  <si>
    <t xml:space="preserve">Профнастил С-21 </t>
  </si>
  <si>
    <t xml:space="preserve">Профнастил НС-44 </t>
  </si>
  <si>
    <t xml:space="preserve">Цвета в наличии RAL 6005, 6002, 8017, 5005, 9003, 3005, 3011, 1014, 1015, 1018, 5021, 5002, 7004, 7024. </t>
  </si>
  <si>
    <t xml:space="preserve">Конёк фигурный </t>
  </si>
  <si>
    <t xml:space="preserve">Нащельник ендовы </t>
  </si>
  <si>
    <t xml:space="preserve">Ендова внутренняя </t>
  </si>
  <si>
    <t xml:space="preserve">Карнизная планка </t>
  </si>
  <si>
    <t>Планка заборная для С-8</t>
  </si>
  <si>
    <t xml:space="preserve">Желоб водосточный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</si>
</sst>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0.0"/>
    <numFmt numFmtId="165" formatCode="_-* #,##0.00_р_._-;\-* #,##0.00_р_._-;_-* &quot;-&quot;??_р_._-;_-@_-"/>
    <numFmt numFmtId="166" formatCode="_-* #,##0.0_р_._-;\-* #,##0.0_р_._-;_-* &quot;-&quot;??_р_._-;_-@_-"/>
    <numFmt numFmtId="167" formatCode="#,##0.0_ ;\-#,##0.0\ 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36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i/>
      <sz val="10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i/>
      <sz val="10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9"/>
      <color indexed="8"/>
      <name val="Calibri"/>
      <family val="2"/>
      <charset val="204"/>
    </font>
    <font>
      <sz val="13"/>
      <name val="Calibri"/>
      <family val="2"/>
      <charset val="204"/>
      <scheme val="minor"/>
    </font>
    <font>
      <b/>
      <sz val="12"/>
      <name val="Times New Roman"/>
      <family val="1"/>
      <charset val="1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b/>
      <i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Calibri"/>
      <family val="2"/>
      <charset val="204"/>
      <scheme val="minor"/>
    </font>
    <font>
      <sz val="16"/>
      <name val="Calibri"/>
      <family val="2"/>
      <scheme val="minor"/>
    </font>
    <font>
      <sz val="9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b/>
      <i/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1"/>
    </font>
    <font>
      <b/>
      <sz val="10"/>
      <name val="Arial"/>
      <family val="2"/>
      <charset val="204"/>
    </font>
    <font>
      <sz val="14"/>
      <name val="Times New Roman"/>
      <family val="1"/>
      <charset val="1"/>
    </font>
    <font>
      <b/>
      <i/>
      <u/>
      <sz val="16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3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Arial"/>
      <family val="2"/>
      <charset val="1"/>
    </font>
    <font>
      <sz val="24"/>
      <color indexed="8"/>
      <name val="Calibri"/>
      <family val="2"/>
      <charset val="204"/>
    </font>
    <font>
      <b/>
      <sz val="16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1"/>
      <color indexed="8"/>
      <name val="Arial"/>
      <family val="2"/>
      <charset val="1"/>
    </font>
    <font>
      <b/>
      <sz val="14"/>
      <color indexed="8"/>
      <name val="Times New Roman"/>
      <family val="1"/>
      <charset val="1"/>
    </font>
    <font>
      <b/>
      <sz val="10"/>
      <color indexed="8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3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charset val="204"/>
    </font>
    <font>
      <b/>
      <i/>
      <sz val="18"/>
      <name val="Verdana"/>
      <family val="2"/>
      <charset val="204"/>
    </font>
    <font>
      <b/>
      <i/>
      <sz val="14"/>
      <name val="Times New Roman"/>
      <family val="1"/>
      <charset val="204"/>
    </font>
    <font>
      <b/>
      <sz val="14"/>
      <name val="Arial"/>
      <family val="2"/>
      <charset val="204"/>
    </font>
    <font>
      <b/>
      <i/>
      <sz val="14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35"/>
      </patternFill>
    </fill>
    <fill>
      <patternFill patternType="solid">
        <fgColor indexed="43"/>
        <bgColor indexed="26"/>
      </patternFill>
    </fill>
    <fill>
      <patternFill patternType="solid">
        <fgColor indexed="34"/>
        <bgColor indexed="43"/>
      </patternFill>
    </fill>
  </fills>
  <borders count="1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8" fillId="0" borderId="0"/>
  </cellStyleXfs>
  <cellXfs count="682">
    <xf numFmtId="0" fontId="0" fillId="0" borderId="0" xfId="0"/>
    <xf numFmtId="0" fontId="4" fillId="0" borderId="0" xfId="0" applyFont="1" applyFill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12" fillId="0" borderId="0" xfId="0" applyFont="1"/>
    <xf numFmtId="0" fontId="11" fillId="0" borderId="0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4" fillId="0" borderId="0" xfId="0" applyFont="1" applyFill="1"/>
    <xf numFmtId="0" fontId="14" fillId="0" borderId="0" xfId="2" applyFont="1"/>
    <xf numFmtId="0" fontId="9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>
      <alignment vertical="center"/>
    </xf>
    <xf numFmtId="166" fontId="4" fillId="0" borderId="1" xfId="1" applyNumberFormat="1" applyFont="1" applyFill="1" applyBorder="1" applyAlignment="1">
      <alignment vertical="center" wrapText="1"/>
    </xf>
    <xf numFmtId="43" fontId="4" fillId="0" borderId="1" xfId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top" wrapText="1"/>
    </xf>
    <xf numFmtId="0" fontId="1" fillId="2" borderId="0" xfId="0" applyFont="1" applyFill="1" applyBorder="1"/>
    <xf numFmtId="0" fontId="18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vertical="center" wrapText="1"/>
    </xf>
    <xf numFmtId="0" fontId="20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right" vertical="center"/>
    </xf>
    <xf numFmtId="0" fontId="20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21" fillId="0" borderId="1" xfId="0" applyNumberFormat="1" applyFont="1" applyBorder="1" applyAlignment="1">
      <alignment horizontal="center" vertical="center"/>
    </xf>
    <xf numFmtId="0" fontId="0" fillId="0" borderId="0" xfId="0" applyFont="1" applyBorder="1"/>
    <xf numFmtId="0" fontId="0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wrapText="1"/>
    </xf>
    <xf numFmtId="165" fontId="4" fillId="0" borderId="1" xfId="1" applyNumberFormat="1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left" vertical="top" wrapText="1"/>
    </xf>
    <xf numFmtId="165" fontId="4" fillId="0" borderId="1" xfId="1" applyNumberFormat="1" applyFont="1" applyFill="1" applyBorder="1" applyAlignment="1">
      <alignment vertical="center"/>
    </xf>
    <xf numFmtId="0" fontId="12" fillId="0" borderId="0" xfId="0" applyFont="1" applyBorder="1"/>
    <xf numFmtId="0" fontId="4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14" fillId="0" borderId="0" xfId="2" applyFont="1" applyBorder="1"/>
    <xf numFmtId="0" fontId="4" fillId="0" borderId="0" xfId="0" applyFont="1" applyFill="1" applyBorder="1" applyAlignment="1">
      <alignment wrapText="1"/>
    </xf>
    <xf numFmtId="167" fontId="4" fillId="0" borderId="1" xfId="1" applyNumberFormat="1" applyFont="1" applyFill="1" applyBorder="1" applyAlignment="1">
      <alignment horizontal="center" vertical="center"/>
    </xf>
    <xf numFmtId="167" fontId="26" fillId="0" borderId="1" xfId="1" applyNumberFormat="1" applyFont="1" applyFill="1" applyBorder="1" applyAlignment="1">
      <alignment horizontal="center" vertical="center"/>
    </xf>
    <xf numFmtId="167" fontId="4" fillId="0" borderId="1" xfId="1" applyNumberFormat="1" applyFont="1" applyFill="1" applyBorder="1" applyAlignment="1">
      <alignment horizontal="center" vertical="center" wrapText="1"/>
    </xf>
    <xf numFmtId="43" fontId="8" fillId="0" borderId="0" xfId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right" vertical="center"/>
    </xf>
    <xf numFmtId="0" fontId="27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0" fillId="0" borderId="1" xfId="0" applyFont="1" applyBorder="1"/>
    <xf numFmtId="0" fontId="30" fillId="0" borderId="1" xfId="0" applyFon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0" fontId="15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/>
    </xf>
    <xf numFmtId="0" fontId="4" fillId="0" borderId="8" xfId="0" applyNumberFormat="1" applyFont="1" applyFill="1" applyBorder="1" applyAlignment="1">
      <alignment horizontal="center" vertical="center"/>
    </xf>
    <xf numFmtId="167" fontId="4" fillId="0" borderId="8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31" fillId="0" borderId="1" xfId="2" applyFont="1" applyBorder="1"/>
    <xf numFmtId="0" fontId="0" fillId="0" borderId="1" xfId="0" applyBorder="1" applyAlignment="1">
      <alignment horizontal="center"/>
    </xf>
    <xf numFmtId="0" fontId="31" fillId="0" borderId="6" xfId="2" applyFont="1" applyBorder="1"/>
    <xf numFmtId="0" fontId="0" fillId="0" borderId="6" xfId="0" applyBorder="1" applyAlignment="1">
      <alignment horizontal="center"/>
    </xf>
    <xf numFmtId="0" fontId="32" fillId="0" borderId="0" xfId="0" applyFont="1" applyFill="1"/>
    <xf numFmtId="0" fontId="35" fillId="0" borderId="30" xfId="0" applyFont="1" applyFill="1" applyBorder="1" applyAlignment="1">
      <alignment horizontal="center" vertical="distributed" shrinkToFit="1"/>
    </xf>
    <xf numFmtId="0" fontId="35" fillId="0" borderId="32" xfId="0" applyFont="1" applyFill="1" applyBorder="1" applyAlignment="1">
      <alignment horizontal="center" vertical="center" wrapText="1" shrinkToFit="1"/>
    </xf>
    <xf numFmtId="0" fontId="34" fillId="0" borderId="42" xfId="0" applyFont="1" applyFill="1" applyBorder="1" applyAlignment="1">
      <alignment horizontal="center"/>
    </xf>
    <xf numFmtId="0" fontId="34" fillId="0" borderId="42" xfId="0" applyFont="1" applyFill="1" applyBorder="1" applyAlignment="1">
      <alignment horizontal="center" vertical="center"/>
    </xf>
    <xf numFmtId="0" fontId="35" fillId="0" borderId="54" xfId="0" applyFont="1" applyFill="1" applyBorder="1" applyAlignment="1">
      <alignment horizontal="center" vertical="center" wrapText="1" shrinkToFit="1"/>
    </xf>
    <xf numFmtId="0" fontId="35" fillId="0" borderId="56" xfId="0" applyFont="1" applyFill="1" applyBorder="1" applyAlignment="1">
      <alignment horizontal="center" vertical="center" wrapText="1" shrinkToFit="1"/>
    </xf>
    <xf numFmtId="0" fontId="36" fillId="0" borderId="78" xfId="0" applyFont="1" applyFill="1" applyBorder="1" applyAlignment="1">
      <alignment horizontal="center" vertical="center"/>
    </xf>
    <xf numFmtId="0" fontId="36" fillId="0" borderId="80" xfId="0" applyFont="1" applyFill="1" applyBorder="1" applyAlignment="1">
      <alignment horizontal="center" vertical="center"/>
    </xf>
    <xf numFmtId="0" fontId="36" fillId="0" borderId="84" xfId="0" applyFont="1" applyFill="1" applyBorder="1" applyAlignment="1">
      <alignment horizontal="center" vertical="center"/>
    </xf>
    <xf numFmtId="0" fontId="36" fillId="0" borderId="90" xfId="0" applyFont="1" applyFill="1" applyBorder="1" applyAlignment="1">
      <alignment horizontal="center" vertical="center"/>
    </xf>
    <xf numFmtId="0" fontId="38" fillId="0" borderId="93" xfId="0" applyFont="1" applyFill="1" applyBorder="1" applyAlignment="1">
      <alignment horizontal="center" vertical="center"/>
    </xf>
    <xf numFmtId="0" fontId="36" fillId="0" borderId="93" xfId="0" applyFont="1" applyFill="1" applyBorder="1" applyAlignment="1">
      <alignment horizontal="center" vertical="center" wrapText="1"/>
    </xf>
    <xf numFmtId="0" fontId="35" fillId="0" borderId="99" xfId="0" applyFont="1" applyFill="1" applyBorder="1" applyAlignment="1">
      <alignment horizontal="center" vertical="center"/>
    </xf>
    <xf numFmtId="0" fontId="38" fillId="0" borderId="70" xfId="0" applyFont="1" applyFill="1" applyBorder="1" applyAlignment="1"/>
    <xf numFmtId="0" fontId="38" fillId="0" borderId="21" xfId="0" applyFont="1" applyFill="1" applyBorder="1" applyAlignment="1">
      <alignment horizontal="center" vertical="center"/>
    </xf>
    <xf numFmtId="0" fontId="36" fillId="0" borderId="4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108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0" fillId="0" borderId="0" xfId="0" applyAlignment="1"/>
    <xf numFmtId="0" fontId="47" fillId="0" borderId="15" xfId="0" applyFont="1" applyBorder="1" applyAlignment="1">
      <alignment horizontal="center"/>
    </xf>
    <xf numFmtId="0" fontId="45" fillId="0" borderId="15" xfId="0" applyFont="1" applyBorder="1" applyAlignment="1">
      <alignment horizontal="center" vertical="center"/>
    </xf>
    <xf numFmtId="0" fontId="29" fillId="3" borderId="18" xfId="0" applyFont="1" applyFill="1" applyBorder="1" applyAlignment="1">
      <alignment horizontal="center" vertical="center"/>
    </xf>
    <xf numFmtId="0" fontId="29" fillId="3" borderId="18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right" vertical="center"/>
    </xf>
    <xf numFmtId="0" fontId="38" fillId="0" borderId="15" xfId="0" applyFont="1" applyBorder="1" applyAlignment="1">
      <alignment vertical="center"/>
    </xf>
    <xf numFmtId="0" fontId="38" fillId="0" borderId="18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 vertical="center"/>
    </xf>
    <xf numFmtId="0" fontId="27" fillId="3" borderId="16" xfId="0" applyFont="1" applyFill="1" applyBorder="1" applyAlignment="1">
      <alignment horizontal="justify"/>
    </xf>
    <xf numFmtId="0" fontId="27" fillId="0" borderId="93" xfId="0" applyFont="1" applyBorder="1" applyAlignment="1">
      <alignment horizontal="center" vertical="center"/>
    </xf>
    <xf numFmtId="0" fontId="0" fillId="0" borderId="13" xfId="0" applyBorder="1" applyAlignment="1"/>
    <xf numFmtId="0" fontId="5" fillId="0" borderId="20" xfId="0" applyFont="1" applyFill="1" applyBorder="1" applyAlignment="1">
      <alignment vertical="center" wrapText="1"/>
    </xf>
    <xf numFmtId="0" fontId="51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43" fontId="52" fillId="0" borderId="1" xfId="1" applyFont="1" applyFill="1" applyBorder="1" applyAlignment="1">
      <alignment horizontal="center" vertical="center"/>
    </xf>
    <xf numFmtId="43" fontId="24" fillId="0" borderId="1" xfId="1" applyFont="1" applyFill="1" applyBorder="1" applyAlignment="1">
      <alignment horizontal="center" vertical="center"/>
    </xf>
    <xf numFmtId="0" fontId="52" fillId="0" borderId="1" xfId="0" applyNumberFormat="1" applyFont="1" applyFill="1" applyBorder="1" applyAlignment="1">
      <alignment horizontal="center" vertical="center"/>
    </xf>
    <xf numFmtId="43" fontId="52" fillId="0" borderId="1" xfId="1" applyFont="1" applyFill="1" applyBorder="1" applyAlignment="1">
      <alignment vertical="center"/>
    </xf>
    <xf numFmtId="165" fontId="52" fillId="0" borderId="1" xfId="0" applyNumberFormat="1" applyFont="1" applyFill="1" applyBorder="1" applyAlignment="1">
      <alignment vertical="center"/>
    </xf>
    <xf numFmtId="0" fontId="52" fillId="0" borderId="1" xfId="0" applyFont="1" applyFill="1" applyBorder="1" applyAlignment="1">
      <alignment horizontal="center"/>
    </xf>
    <xf numFmtId="164" fontId="5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 vertical="center" wrapText="1"/>
    </xf>
    <xf numFmtId="43" fontId="52" fillId="0" borderId="1" xfId="1" applyFont="1" applyFill="1" applyBorder="1" applyAlignment="1">
      <alignment vertical="center" wrapText="1"/>
    </xf>
    <xf numFmtId="2" fontId="52" fillId="0" borderId="1" xfId="0" applyNumberFormat="1" applyFont="1" applyFill="1" applyBorder="1" applyAlignment="1">
      <alignment horizontal="center" vertical="center"/>
    </xf>
    <xf numFmtId="0" fontId="55" fillId="0" borderId="0" xfId="0" applyFont="1"/>
    <xf numFmtId="0" fontId="53" fillId="0" borderId="0" xfId="0" applyFont="1" applyFill="1" applyBorder="1" applyAlignment="1">
      <alignment horizontal="right" vertical="center"/>
    </xf>
    <xf numFmtId="0" fontId="51" fillId="0" borderId="0" xfId="0" applyFont="1" applyFill="1" applyAlignment="1">
      <alignment horizontal="center"/>
    </xf>
    <xf numFmtId="164" fontId="51" fillId="0" borderId="0" xfId="0" applyNumberFormat="1" applyFont="1" applyFill="1" applyAlignment="1">
      <alignment horizontal="center"/>
    </xf>
    <xf numFmtId="0" fontId="51" fillId="0" borderId="0" xfId="0" applyFont="1" applyFill="1"/>
    <xf numFmtId="0" fontId="53" fillId="0" borderId="0" xfId="2" applyFont="1"/>
    <xf numFmtId="0" fontId="4" fillId="0" borderId="1" xfId="0" applyFont="1" applyFill="1" applyBorder="1" applyAlignment="1">
      <alignment horizontal="center" vertical="center"/>
    </xf>
    <xf numFmtId="2" fontId="0" fillId="0" borderId="0" xfId="0" applyNumberFormat="1"/>
    <xf numFmtId="0" fontId="4" fillId="0" borderId="1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43" fontId="52" fillId="0" borderId="0" xfId="1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 applyFill="1" applyBorder="1" applyAlignment="1">
      <alignment vertical="center"/>
    </xf>
    <xf numFmtId="0" fontId="51" fillId="0" borderId="2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43" fontId="52" fillId="0" borderId="3" xfId="1" applyFont="1" applyFill="1" applyBorder="1" applyAlignment="1">
      <alignment horizontal="center" vertical="center"/>
    </xf>
    <xf numFmtId="43" fontId="24" fillId="0" borderId="3" xfId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vertical="center"/>
    </xf>
    <xf numFmtId="0" fontId="56" fillId="0" borderId="1" xfId="0" applyFont="1" applyBorder="1" applyAlignment="1">
      <alignment wrapText="1"/>
    </xf>
    <xf numFmtId="2" fontId="57" fillId="0" borderId="0" xfId="0" applyNumberFormat="1" applyFont="1"/>
    <xf numFmtId="2" fontId="57" fillId="0" borderId="1" xfId="0" applyNumberFormat="1" applyFont="1" applyFill="1" applyBorder="1" applyAlignment="1">
      <alignment horizontal="center"/>
    </xf>
    <xf numFmtId="2" fontId="57" fillId="0" borderId="1" xfId="0" applyNumberFormat="1" applyFont="1" applyBorder="1"/>
    <xf numFmtId="2" fontId="30" fillId="0" borderId="0" xfId="0" applyNumberFormat="1" applyFont="1" applyBorder="1"/>
    <xf numFmtId="0" fontId="8" fillId="0" borderId="0" xfId="0" applyFont="1"/>
    <xf numFmtId="43" fontId="8" fillId="0" borderId="1" xfId="0" applyNumberFormat="1" applyFont="1" applyBorder="1"/>
    <xf numFmtId="0" fontId="10" fillId="0" borderId="1" xfId="0" applyFont="1" applyFill="1" applyBorder="1" applyAlignment="1">
      <alignment horizontal="center" vertical="center" wrapText="1"/>
    </xf>
    <xf numFmtId="0" fontId="64" fillId="0" borderId="141" xfId="3" applyFont="1" applyBorder="1" applyAlignment="1">
      <alignment horizontal="center"/>
    </xf>
    <xf numFmtId="0" fontId="64" fillId="0" borderId="0" xfId="3" applyFont="1" applyBorder="1" applyAlignment="1">
      <alignment horizontal="center"/>
    </xf>
    <xf numFmtId="0" fontId="64" fillId="0" borderId="145" xfId="3" applyFont="1" applyBorder="1" applyAlignment="1">
      <alignment horizontal="center"/>
    </xf>
    <xf numFmtId="0" fontId="64" fillId="0" borderId="13" xfId="3" applyFont="1" applyBorder="1" applyAlignment="1">
      <alignment horizontal="center"/>
    </xf>
    <xf numFmtId="0" fontId="64" fillId="0" borderId="141" xfId="3" applyFont="1" applyBorder="1" applyAlignment="1">
      <alignment horizontal="center" vertical="center"/>
    </xf>
    <xf numFmtId="0" fontId="64" fillId="0" borderId="0" xfId="3" applyFont="1" applyBorder="1" applyAlignment="1">
      <alignment horizontal="center" vertical="center"/>
    </xf>
    <xf numFmtId="0" fontId="58" fillId="0" borderId="0" xfId="3"/>
    <xf numFmtId="0" fontId="58" fillId="0" borderId="0" xfId="3" applyAlignment="1">
      <alignment horizontal="center"/>
    </xf>
    <xf numFmtId="43" fontId="24" fillId="0" borderId="4" xfId="1" applyFont="1" applyFill="1" applyBorder="1" applyAlignment="1">
      <alignment horizontal="center" vertical="center"/>
    </xf>
    <xf numFmtId="0" fontId="52" fillId="0" borderId="1" xfId="0" applyNumberFormat="1" applyFont="1" applyFill="1" applyBorder="1" applyAlignment="1">
      <alignment horizontal="center"/>
    </xf>
    <xf numFmtId="0" fontId="66" fillId="0" borderId="15" xfId="0" applyFont="1" applyFill="1" applyBorder="1" applyAlignment="1">
      <alignment horizontal="justify" vertical="center"/>
    </xf>
    <xf numFmtId="0" fontId="46" fillId="0" borderId="16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 wrapText="1"/>
    </xf>
    <xf numFmtId="0" fontId="45" fillId="4" borderId="15" xfId="0" applyFont="1" applyFill="1" applyBorder="1" applyAlignment="1">
      <alignment horizontal="center" vertical="center"/>
    </xf>
    <xf numFmtId="0" fontId="46" fillId="0" borderId="15" xfId="0" applyFont="1" applyBorder="1" applyAlignment="1">
      <alignment horizontal="center"/>
    </xf>
    <xf numFmtId="0" fontId="45" fillId="0" borderId="17" xfId="0" applyFont="1" applyBorder="1" applyAlignment="1">
      <alignment wrapText="1"/>
    </xf>
    <xf numFmtId="0" fontId="67" fillId="0" borderId="0" xfId="0" applyFont="1" applyBorder="1" applyAlignment="1">
      <alignment horizontal="center" vertical="center"/>
    </xf>
    <xf numFmtId="2" fontId="30" fillId="2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7" borderId="0" xfId="0" applyFill="1"/>
    <xf numFmtId="0" fontId="0" fillId="0" borderId="0" xfId="0" applyFill="1"/>
    <xf numFmtId="1" fontId="0" fillId="0" borderId="0" xfId="0" applyNumberFormat="1" applyFill="1"/>
    <xf numFmtId="1" fontId="0" fillId="0" borderId="0" xfId="0" applyNumberFormat="1"/>
    <xf numFmtId="2" fontId="70" fillId="0" borderId="1" xfId="0" applyNumberFormat="1" applyFont="1" applyFill="1" applyBorder="1"/>
    <xf numFmtId="0" fontId="6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/>
    <xf numFmtId="43" fontId="8" fillId="0" borderId="1" xfId="1" applyFont="1" applyFill="1" applyBorder="1" applyAlignment="1">
      <alignment vertical="center" wrapText="1"/>
    </xf>
    <xf numFmtId="2" fontId="69" fillId="0" borderId="1" xfId="0" applyNumberFormat="1" applyFont="1" applyFill="1" applyBorder="1" applyAlignment="1">
      <alignment horizontal="center" vertical="center" wrapText="1"/>
    </xf>
    <xf numFmtId="0" fontId="45" fillId="0" borderId="34" xfId="0" applyFont="1" applyFill="1" applyBorder="1" applyAlignment="1">
      <alignment horizontal="center" vertical="center"/>
    </xf>
    <xf numFmtId="0" fontId="46" fillId="0" borderId="35" xfId="0" applyFont="1" applyFill="1" applyBorder="1" applyAlignment="1">
      <alignment horizontal="center" vertical="center"/>
    </xf>
    <xf numFmtId="3" fontId="46" fillId="0" borderId="36" xfId="0" applyNumberFormat="1" applyFont="1" applyFill="1" applyBorder="1" applyAlignment="1">
      <alignment horizontal="center" vertical="center" wrapText="1"/>
    </xf>
    <xf numFmtId="3" fontId="46" fillId="0" borderId="35" xfId="0" applyNumberFormat="1" applyFont="1" applyFill="1" applyBorder="1" applyAlignment="1">
      <alignment horizontal="center" vertical="center" wrapText="1"/>
    </xf>
    <xf numFmtId="0" fontId="45" fillId="0" borderId="38" xfId="0" applyFont="1" applyFill="1" applyBorder="1" applyAlignment="1">
      <alignment horizontal="center" vertical="center"/>
    </xf>
    <xf numFmtId="0" fontId="46" fillId="0" borderId="39" xfId="0" applyFont="1" applyFill="1" applyBorder="1" applyAlignment="1">
      <alignment horizontal="center" vertical="center"/>
    </xf>
    <xf numFmtId="3" fontId="46" fillId="0" borderId="40" xfId="0" applyNumberFormat="1" applyFont="1" applyFill="1" applyBorder="1" applyAlignment="1">
      <alignment horizontal="center" vertical="center" wrapText="1"/>
    </xf>
    <xf numFmtId="3" fontId="46" fillId="0" borderId="39" xfId="0" applyNumberFormat="1" applyFont="1" applyFill="1" applyBorder="1" applyAlignment="1">
      <alignment horizontal="center" vertical="center" wrapText="1"/>
    </xf>
    <xf numFmtId="0" fontId="45" fillId="5" borderId="38" xfId="0" applyFont="1" applyFill="1" applyBorder="1" applyAlignment="1">
      <alignment horizontal="center" vertical="center"/>
    </xf>
    <xf numFmtId="0" fontId="46" fillId="5" borderId="39" xfId="0" applyFont="1" applyFill="1" applyBorder="1" applyAlignment="1">
      <alignment horizontal="center" vertical="center"/>
    </xf>
    <xf numFmtId="3" fontId="46" fillId="5" borderId="40" xfId="0" applyNumberFormat="1" applyFont="1" applyFill="1" applyBorder="1" applyAlignment="1">
      <alignment horizontal="center" vertical="center" wrapText="1"/>
    </xf>
    <xf numFmtId="3" fontId="46" fillId="5" borderId="39" xfId="0" applyNumberFormat="1" applyFont="1" applyFill="1" applyBorder="1" applyAlignment="1">
      <alignment horizontal="center" vertical="center" wrapText="1"/>
    </xf>
    <xf numFmtId="3" fontId="46" fillId="5" borderId="38" xfId="0" applyNumberFormat="1" applyFont="1" applyFill="1" applyBorder="1" applyAlignment="1">
      <alignment horizontal="center" vertical="center" wrapText="1"/>
    </xf>
    <xf numFmtId="0" fontId="45" fillId="5" borderId="40" xfId="0" applyFont="1" applyFill="1" applyBorder="1" applyAlignment="1">
      <alignment horizontal="center" vertical="center"/>
    </xf>
    <xf numFmtId="0" fontId="45" fillId="0" borderId="44" xfId="0" applyFont="1" applyFill="1" applyBorder="1" applyAlignment="1">
      <alignment horizontal="center" vertical="center"/>
    </xf>
    <xf numFmtId="0" fontId="46" fillId="0" borderId="45" xfId="0" applyFont="1" applyFill="1" applyBorder="1" applyAlignment="1">
      <alignment horizontal="center" vertical="center"/>
    </xf>
    <xf numFmtId="3" fontId="46" fillId="0" borderId="44" xfId="0" applyNumberFormat="1" applyFont="1" applyFill="1" applyBorder="1" applyAlignment="1">
      <alignment horizontal="center" vertical="center" wrapText="1"/>
    </xf>
    <xf numFmtId="3" fontId="46" fillId="0" borderId="45" xfId="0" applyNumberFormat="1" applyFont="1" applyFill="1" applyBorder="1" applyAlignment="1">
      <alignment horizontal="center" vertical="center" wrapText="1"/>
    </xf>
    <xf numFmtId="0" fontId="45" fillId="0" borderId="46" xfId="0" applyFont="1" applyFill="1" applyBorder="1" applyAlignment="1">
      <alignment horizontal="center" vertical="center"/>
    </xf>
    <xf numFmtId="0" fontId="46" fillId="0" borderId="47" xfId="0" applyFont="1" applyFill="1" applyBorder="1" applyAlignment="1">
      <alignment horizontal="center" vertical="center"/>
    </xf>
    <xf numFmtId="3" fontId="46" fillId="0" borderId="48" xfId="0" applyNumberFormat="1" applyFont="1" applyFill="1" applyBorder="1" applyAlignment="1">
      <alignment horizontal="center" vertical="center" wrapText="1"/>
    </xf>
    <xf numFmtId="3" fontId="46" fillId="0" borderId="49" xfId="0" applyNumberFormat="1" applyFont="1" applyFill="1" applyBorder="1" applyAlignment="1">
      <alignment horizontal="center" vertical="center" wrapText="1"/>
    </xf>
    <xf numFmtId="3" fontId="46" fillId="0" borderId="46" xfId="0" applyNumberFormat="1" applyFont="1" applyFill="1" applyBorder="1" applyAlignment="1">
      <alignment horizontal="center" vertical="center" wrapText="1"/>
    </xf>
    <xf numFmtId="0" fontId="46" fillId="0" borderId="50" xfId="0" applyFont="1" applyFill="1" applyBorder="1" applyAlignment="1">
      <alignment horizontal="center" vertical="center"/>
    </xf>
    <xf numFmtId="3" fontId="46" fillId="0" borderId="38" xfId="0" applyNumberFormat="1" applyFont="1" applyFill="1" applyBorder="1" applyAlignment="1">
      <alignment horizontal="center" vertical="center" wrapText="1"/>
    </xf>
    <xf numFmtId="0" fontId="46" fillId="5" borderId="50" xfId="0" applyFont="1" applyFill="1" applyBorder="1" applyAlignment="1">
      <alignment horizontal="center" vertical="center"/>
    </xf>
    <xf numFmtId="0" fontId="46" fillId="0" borderId="51" xfId="0" applyFont="1" applyFill="1" applyBorder="1" applyAlignment="1">
      <alignment horizontal="center" vertical="center"/>
    </xf>
    <xf numFmtId="0" fontId="45" fillId="0" borderId="58" xfId="0" applyFont="1" applyFill="1" applyBorder="1" applyAlignment="1">
      <alignment horizontal="center" vertical="center"/>
    </xf>
    <xf numFmtId="4" fontId="46" fillId="0" borderId="59" xfId="0" applyNumberFormat="1" applyFont="1" applyFill="1" applyBorder="1" applyAlignment="1">
      <alignment horizontal="center" vertical="center"/>
    </xf>
    <xf numFmtId="3" fontId="46" fillId="0" borderId="60" xfId="0" applyNumberFormat="1" applyFont="1" applyFill="1" applyBorder="1" applyAlignment="1">
      <alignment horizontal="center" vertical="center" wrapText="1"/>
    </xf>
    <xf numFmtId="3" fontId="46" fillId="0" borderId="59" xfId="0" applyNumberFormat="1" applyFont="1" applyFill="1" applyBorder="1" applyAlignment="1">
      <alignment horizontal="center" vertical="center" wrapText="1"/>
    </xf>
    <xf numFmtId="0" fontId="45" fillId="0" borderId="62" xfId="0" applyFont="1" applyFill="1" applyBorder="1" applyAlignment="1">
      <alignment horizontal="center" vertical="center"/>
    </xf>
    <xf numFmtId="4" fontId="46" fillId="0" borderId="39" xfId="0" applyNumberFormat="1" applyFont="1" applyFill="1" applyBorder="1" applyAlignment="1">
      <alignment horizontal="center" vertical="center"/>
    </xf>
    <xf numFmtId="3" fontId="46" fillId="0" borderId="63" xfId="0" applyNumberFormat="1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/>
    </xf>
    <xf numFmtId="4" fontId="46" fillId="0" borderId="66" xfId="0" applyNumberFormat="1" applyFont="1" applyFill="1" applyBorder="1" applyAlignment="1">
      <alignment horizontal="center" vertical="center"/>
    </xf>
    <xf numFmtId="3" fontId="46" fillId="0" borderId="67" xfId="0" applyNumberFormat="1" applyFont="1" applyFill="1" applyBorder="1" applyAlignment="1">
      <alignment horizontal="center" vertical="center" wrapText="1"/>
    </xf>
    <xf numFmtId="3" fontId="46" fillId="0" borderId="66" xfId="0" applyNumberFormat="1" applyFont="1" applyFill="1" applyBorder="1" applyAlignment="1">
      <alignment horizontal="center" vertical="center" wrapText="1"/>
    </xf>
    <xf numFmtId="0" fontId="45" fillId="0" borderId="68" xfId="0" applyFont="1" applyFill="1" applyBorder="1" applyAlignment="1">
      <alignment horizontal="center" vertical="center"/>
    </xf>
    <xf numFmtId="4" fontId="46" fillId="0" borderId="49" xfId="0" applyNumberFormat="1" applyFont="1" applyFill="1" applyBorder="1" applyAlignment="1">
      <alignment horizontal="center" vertical="center"/>
    </xf>
    <xf numFmtId="3" fontId="46" fillId="0" borderId="69" xfId="0" applyNumberFormat="1" applyFont="1" applyFill="1" applyBorder="1" applyAlignment="1">
      <alignment horizontal="center" vertical="center" wrapText="1"/>
    </xf>
    <xf numFmtId="0" fontId="45" fillId="0" borderId="71" xfId="0" applyFont="1" applyFill="1" applyBorder="1" applyAlignment="1">
      <alignment horizontal="center" vertical="center"/>
    </xf>
    <xf numFmtId="4" fontId="46" fillId="0" borderId="45" xfId="0" applyNumberFormat="1" applyFont="1" applyFill="1" applyBorder="1" applyAlignment="1">
      <alignment horizontal="center" vertical="center"/>
    </xf>
    <xf numFmtId="3" fontId="46" fillId="0" borderId="72" xfId="0" applyNumberFormat="1" applyFont="1" applyFill="1" applyBorder="1" applyAlignment="1">
      <alignment horizontal="center" vertical="center" wrapText="1"/>
    </xf>
    <xf numFmtId="0" fontId="14" fillId="0" borderId="0" xfId="2" applyFont="1" applyAlignment="1">
      <alignment horizontal="left"/>
    </xf>
    <xf numFmtId="0" fontId="0" fillId="0" borderId="0" xfId="0" applyAlignment="1">
      <alignment horizontal="left"/>
    </xf>
    <xf numFmtId="0" fontId="29" fillId="0" borderId="15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/>
    </xf>
    <xf numFmtId="0" fontId="36" fillId="8" borderId="15" xfId="0" applyFont="1" applyFill="1" applyBorder="1" applyAlignment="1">
      <alignment horizontal="center" vertical="center" wrapText="1"/>
    </xf>
    <xf numFmtId="0" fontId="45" fillId="0" borderId="15" xfId="0" applyFont="1" applyBorder="1"/>
    <xf numFmtId="0" fontId="46" fillId="0" borderId="150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4" borderId="17" xfId="0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45" fillId="10" borderId="17" xfId="0" applyFont="1" applyFill="1" applyBorder="1" applyAlignment="1">
      <alignment horizontal="center" vertical="center"/>
    </xf>
    <xf numFmtId="0" fontId="45" fillId="4" borderId="15" xfId="0" applyFont="1" applyFill="1" applyBorder="1" applyAlignment="1">
      <alignment horizontal="center"/>
    </xf>
    <xf numFmtId="0" fontId="45" fillId="6" borderId="15" xfId="0" applyFont="1" applyFill="1" applyBorder="1" applyAlignment="1">
      <alignment horizontal="center"/>
    </xf>
    <xf numFmtId="0" fontId="45" fillId="0" borderId="17" xfId="0" applyFont="1" applyBorder="1"/>
    <xf numFmtId="0" fontId="45" fillId="10" borderId="15" xfId="0" applyFont="1" applyFill="1" applyBorder="1" applyAlignment="1">
      <alignment horizontal="center" vertical="center"/>
    </xf>
    <xf numFmtId="0" fontId="45" fillId="10" borderId="15" xfId="0" applyFont="1" applyFill="1" applyBorder="1" applyAlignment="1">
      <alignment horizontal="center"/>
    </xf>
    <xf numFmtId="0" fontId="46" fillId="0" borderId="150" xfId="0" applyFont="1" applyBorder="1" applyAlignment="1">
      <alignment horizontal="center" vertical="center"/>
    </xf>
    <xf numFmtId="0" fontId="45" fillId="0" borderId="19" xfId="0" applyFont="1" applyBorder="1" applyAlignment="1">
      <alignment vertical="center"/>
    </xf>
    <xf numFmtId="0" fontId="45" fillId="0" borderId="18" xfId="0" applyFont="1" applyBorder="1"/>
    <xf numFmtId="0" fontId="46" fillId="0" borderId="122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45" fillId="0" borderId="122" xfId="0" applyFont="1" applyBorder="1" applyAlignment="1">
      <alignment vertical="center"/>
    </xf>
    <xf numFmtId="0" fontId="45" fillId="0" borderId="18" xfId="0" applyFont="1" applyBorder="1" applyAlignment="1">
      <alignment horizontal="center"/>
    </xf>
    <xf numFmtId="0" fontId="45" fillId="0" borderId="150" xfId="0" applyFont="1" applyBorder="1" applyAlignment="1">
      <alignment horizontal="center" vertical="center"/>
    </xf>
    <xf numFmtId="0" fontId="29" fillId="0" borderId="0" xfId="0" applyFont="1" applyBorder="1" applyAlignment="1">
      <alignment horizontal="right" vertical="center"/>
    </xf>
    <xf numFmtId="0" fontId="46" fillId="0" borderId="0" xfId="0" applyFont="1" applyBorder="1" applyAlignment="1">
      <alignment horizontal="right" vertical="center"/>
    </xf>
    <xf numFmtId="0" fontId="29" fillId="0" borderId="0" xfId="0" applyFont="1" applyAlignment="1">
      <alignment horizontal="left"/>
    </xf>
    <xf numFmtId="0" fontId="45" fillId="0" borderId="121" xfId="0" applyFont="1" applyBorder="1"/>
    <xf numFmtId="0" fontId="46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vertical="center"/>
    </xf>
    <xf numFmtId="0" fontId="75" fillId="4" borderId="18" xfId="0" applyFont="1" applyFill="1" applyBorder="1" applyAlignment="1">
      <alignment horizontal="center"/>
    </xf>
    <xf numFmtId="0" fontId="75" fillId="4" borderId="151" xfId="0" applyFont="1" applyFill="1" applyBorder="1" applyAlignment="1">
      <alignment horizontal="center"/>
    </xf>
    <xf numFmtId="0" fontId="75" fillId="4" borderId="17" xfId="0" applyFont="1" applyFill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wrapText="1"/>
    </xf>
    <xf numFmtId="0" fontId="71" fillId="0" borderId="2" xfId="0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9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0" fillId="0" borderId="4" xfId="0" applyBorder="1" applyAlignment="1"/>
    <xf numFmtId="0" fontId="43" fillId="0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3" fontId="44" fillId="0" borderId="0" xfId="1" applyFont="1" applyFill="1" applyBorder="1" applyAlignment="1">
      <alignment horizontal="center" vertical="center"/>
    </xf>
    <xf numFmtId="0" fontId="45" fillId="0" borderId="15" xfId="0" applyFont="1" applyBorder="1" applyAlignment="1">
      <alignment horizontal="left" vertical="center"/>
    </xf>
    <xf numFmtId="0" fontId="46" fillId="0" borderId="15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wrapText="1"/>
    </xf>
    <xf numFmtId="0" fontId="45" fillId="0" borderId="15" xfId="0" applyFont="1" applyBorder="1" applyAlignment="1">
      <alignment horizontal="center" vertical="center"/>
    </xf>
    <xf numFmtId="0" fontId="75" fillId="4" borderId="18" xfId="0" applyFont="1" applyFill="1" applyBorder="1" applyAlignment="1">
      <alignment horizontal="center"/>
    </xf>
    <xf numFmtId="0" fontId="75" fillId="4" borderId="151" xfId="0" applyFont="1" applyFill="1" applyBorder="1" applyAlignment="1">
      <alignment horizontal="center"/>
    </xf>
    <xf numFmtId="0" fontId="75" fillId="4" borderId="17" xfId="0" applyFont="1" applyFill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74" fillId="0" borderId="1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8" fillId="0" borderId="18" xfId="0" applyFont="1" applyBorder="1" applyAlignment="1">
      <alignment horizontal="center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wrapText="1"/>
    </xf>
    <xf numFmtId="0" fontId="64" fillId="0" borderId="140" xfId="3" applyFont="1" applyBorder="1" applyAlignment="1">
      <alignment horizontal="center"/>
    </xf>
    <xf numFmtId="0" fontId="64" fillId="0" borderId="141" xfId="3" applyFont="1" applyBorder="1" applyAlignment="1">
      <alignment horizontal="center"/>
    </xf>
    <xf numFmtId="0" fontId="60" fillId="0" borderId="103" xfId="3" applyFont="1" applyBorder="1" applyAlignment="1">
      <alignment horizontal="center" vertical="center"/>
    </xf>
    <xf numFmtId="0" fontId="60" fillId="0" borderId="1" xfId="3" applyFont="1" applyBorder="1" applyAlignment="1">
      <alignment horizontal="center" vertical="center"/>
    </xf>
    <xf numFmtId="0" fontId="60" fillId="0" borderId="54" xfId="3" applyFont="1" applyBorder="1" applyAlignment="1">
      <alignment horizontal="center" vertical="center"/>
    </xf>
    <xf numFmtId="0" fontId="60" fillId="0" borderId="55" xfId="3" applyFont="1" applyBorder="1" applyAlignment="1">
      <alignment horizontal="center" vertical="center"/>
    </xf>
    <xf numFmtId="0" fontId="58" fillId="0" borderId="16" xfId="3" applyBorder="1" applyAlignment="1">
      <alignment horizontal="center"/>
    </xf>
    <xf numFmtId="0" fontId="62" fillId="0" borderId="142" xfId="3" applyFont="1" applyBorder="1" applyAlignment="1">
      <alignment horizontal="center" vertical="center"/>
    </xf>
    <xf numFmtId="0" fontId="62" fillId="0" borderId="143" xfId="3" applyFont="1" applyBorder="1" applyAlignment="1">
      <alignment horizontal="center" vertical="center"/>
    </xf>
    <xf numFmtId="1" fontId="63" fillId="0" borderId="32" xfId="3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" fontId="63" fillId="0" borderId="56" xfId="3" applyNumberFormat="1" applyFont="1" applyBorder="1" applyAlignment="1">
      <alignment horizontal="center" vertical="center"/>
    </xf>
    <xf numFmtId="0" fontId="65" fillId="0" borderId="1" xfId="3" applyFont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0" fontId="60" fillId="0" borderId="28" xfId="3" applyFont="1" applyBorder="1" applyAlignment="1">
      <alignment horizontal="center" vertical="center"/>
    </xf>
    <xf numFmtId="0" fontId="60" fillId="0" borderId="53" xfId="3" applyFont="1" applyBorder="1" applyAlignment="1">
      <alignment horizontal="center" vertical="center"/>
    </xf>
    <xf numFmtId="1" fontId="63" fillId="0" borderId="29" xfId="3" applyNumberFormat="1" applyFont="1" applyBorder="1" applyAlignment="1">
      <alignment horizontal="center" vertical="center"/>
    </xf>
    <xf numFmtId="0" fontId="64" fillId="0" borderId="140" xfId="3" applyFont="1" applyBorder="1" applyAlignment="1">
      <alignment horizontal="center" vertical="center"/>
    </xf>
    <xf numFmtId="0" fontId="64" fillId="0" borderId="141" xfId="3" applyFont="1" applyBorder="1" applyAlignment="1">
      <alignment horizontal="center" vertical="center"/>
    </xf>
    <xf numFmtId="0" fontId="64" fillId="0" borderId="140" xfId="3" applyFont="1" applyBorder="1" applyAlignment="1">
      <alignment horizontal="center" vertical="top"/>
    </xf>
    <xf numFmtId="0" fontId="64" fillId="0" borderId="141" xfId="3" applyFont="1" applyBorder="1" applyAlignment="1">
      <alignment horizontal="center" vertical="top"/>
    </xf>
    <xf numFmtId="0" fontId="58" fillId="0" borderId="14" xfId="3" applyBorder="1" applyAlignment="1">
      <alignment horizontal="center"/>
    </xf>
    <xf numFmtId="0" fontId="58" fillId="0" borderId="122" xfId="3" applyBorder="1" applyAlignment="1">
      <alignment horizontal="center"/>
    </xf>
    <xf numFmtId="0" fontId="58" fillId="0" borderId="146" xfId="3" applyBorder="1" applyAlignment="1">
      <alignment horizontal="center"/>
    </xf>
    <xf numFmtId="0" fontId="58" fillId="0" borderId="121" xfId="3" applyBorder="1" applyAlignment="1">
      <alignment horizontal="center"/>
    </xf>
    <xf numFmtId="0" fontId="58" fillId="0" borderId="0" xfId="3" applyBorder="1" applyAlignment="1">
      <alignment horizontal="center"/>
    </xf>
    <xf numFmtId="0" fontId="58" fillId="0" borderId="139" xfId="3" applyBorder="1" applyAlignment="1">
      <alignment horizontal="center"/>
    </xf>
    <xf numFmtId="0" fontId="58" fillId="0" borderId="120" xfId="3" applyBorder="1" applyAlignment="1">
      <alignment horizontal="center"/>
    </xf>
    <xf numFmtId="0" fontId="58" fillId="0" borderId="13" xfId="3" applyBorder="1" applyAlignment="1">
      <alignment horizontal="center"/>
    </xf>
    <xf numFmtId="0" fontId="58" fillId="0" borderId="144" xfId="3" applyBorder="1" applyAlignment="1">
      <alignment horizontal="center"/>
    </xf>
    <xf numFmtId="0" fontId="62" fillId="0" borderId="122" xfId="3" applyFont="1" applyBorder="1" applyAlignment="1">
      <alignment horizontal="center" vertical="center"/>
    </xf>
    <xf numFmtId="0" fontId="62" fillId="0" borderId="147" xfId="3" applyFont="1" applyBorder="1" applyAlignment="1">
      <alignment horizontal="center" vertical="center"/>
    </xf>
    <xf numFmtId="0" fontId="62" fillId="0" borderId="141" xfId="3" applyFont="1" applyBorder="1" applyAlignment="1">
      <alignment horizontal="center" vertical="center"/>
    </xf>
    <xf numFmtId="0" fontId="62" fillId="0" borderId="0" xfId="3" applyFont="1" applyBorder="1" applyAlignment="1">
      <alignment horizontal="center" vertical="center"/>
    </xf>
    <xf numFmtId="0" fontId="62" fillId="0" borderId="88" xfId="3" applyFont="1" applyBorder="1" applyAlignment="1">
      <alignment horizontal="center" vertical="center"/>
    </xf>
    <xf numFmtId="0" fontId="60" fillId="0" borderId="52" xfId="3" applyFont="1" applyBorder="1" applyAlignment="1">
      <alignment horizontal="center" vertical="center"/>
    </xf>
    <xf numFmtId="0" fontId="60" fillId="0" borderId="94" xfId="3" applyFont="1" applyBorder="1" applyAlignment="1">
      <alignment horizontal="center" vertical="center"/>
    </xf>
    <xf numFmtId="0" fontId="60" fillId="0" borderId="148" xfId="3" applyFont="1" applyBorder="1" applyAlignment="1">
      <alignment horizontal="center" vertical="center"/>
    </xf>
    <xf numFmtId="0" fontId="60" fillId="0" borderId="24" xfId="3" applyFont="1" applyBorder="1" applyAlignment="1">
      <alignment horizontal="center" vertical="center"/>
    </xf>
    <xf numFmtId="0" fontId="60" fillId="0" borderId="20" xfId="3" applyFont="1" applyBorder="1" applyAlignment="1">
      <alignment horizontal="center" vertical="center"/>
    </xf>
    <xf numFmtId="0" fontId="60" fillId="0" borderId="12" xfId="3" applyFont="1" applyBorder="1" applyAlignment="1">
      <alignment horizontal="center" vertical="center"/>
    </xf>
    <xf numFmtId="1" fontId="63" fillId="0" borderId="149" xfId="3" applyNumberFormat="1" applyFont="1" applyBorder="1" applyAlignment="1">
      <alignment horizontal="center" vertical="center"/>
    </xf>
    <xf numFmtId="1" fontId="63" fillId="0" borderId="111" xfId="3" applyNumberFormat="1" applyFont="1" applyBorder="1" applyAlignment="1">
      <alignment horizontal="center" vertical="center"/>
    </xf>
    <xf numFmtId="0" fontId="58" fillId="0" borderId="129" xfId="3" applyBorder="1" applyAlignment="1">
      <alignment horizontal="center"/>
    </xf>
    <xf numFmtId="0" fontId="59" fillId="0" borderId="0" xfId="3" applyFont="1" applyBorder="1" applyAlignment="1">
      <alignment horizontal="center" wrapText="1"/>
    </xf>
    <xf numFmtId="0" fontId="59" fillId="0" borderId="0" xfId="3" applyFont="1" applyBorder="1" applyAlignment="1">
      <alignment horizontal="center"/>
    </xf>
    <xf numFmtId="0" fontId="60" fillId="0" borderId="123" xfId="3" applyFont="1" applyBorder="1" applyAlignment="1">
      <alignment horizontal="center" vertical="center"/>
    </xf>
    <xf numFmtId="0" fontId="60" fillId="0" borderId="124" xfId="3" applyFont="1" applyBorder="1" applyAlignment="1">
      <alignment horizontal="center" vertical="center"/>
    </xf>
    <xf numFmtId="0" fontId="60" fillId="0" borderId="118" xfId="3" applyFont="1" applyBorder="1" applyAlignment="1">
      <alignment horizontal="center" vertical="center"/>
    </xf>
    <xf numFmtId="0" fontId="60" fillId="0" borderId="128" xfId="3" applyFont="1" applyBorder="1" applyAlignment="1">
      <alignment horizontal="center" vertical="center"/>
    </xf>
    <xf numFmtId="0" fontId="60" fillId="0" borderId="129" xfId="3" applyFont="1" applyBorder="1" applyAlignment="1">
      <alignment horizontal="center" vertical="center"/>
    </xf>
    <xf numFmtId="0" fontId="60" fillId="0" borderId="130" xfId="3" applyFont="1" applyBorder="1" applyAlignment="1">
      <alignment horizontal="center" vertical="center"/>
    </xf>
    <xf numFmtId="0" fontId="60" fillId="0" borderId="134" xfId="3" applyFont="1" applyBorder="1" applyAlignment="1">
      <alignment horizontal="center" vertical="center"/>
    </xf>
    <xf numFmtId="0" fontId="60" fillId="0" borderId="135" xfId="3" applyFont="1" applyBorder="1" applyAlignment="1">
      <alignment horizontal="center" vertical="center"/>
    </xf>
    <xf numFmtId="0" fontId="60" fillId="0" borderId="119" xfId="3" applyFont="1" applyBorder="1" applyAlignment="1">
      <alignment horizontal="center" vertical="center"/>
    </xf>
    <xf numFmtId="0" fontId="60" fillId="0" borderId="125" xfId="3" applyFont="1" applyBorder="1" applyAlignment="1">
      <alignment horizontal="center" vertical="center"/>
    </xf>
    <xf numFmtId="0" fontId="60" fillId="0" borderId="126" xfId="3" applyFont="1" applyBorder="1" applyAlignment="1">
      <alignment horizontal="center" vertical="center"/>
    </xf>
    <xf numFmtId="0" fontId="60" fillId="0" borderId="127" xfId="3" applyFont="1" applyBorder="1" applyAlignment="1">
      <alignment horizontal="center" vertical="center"/>
    </xf>
    <xf numFmtId="0" fontId="60" fillId="0" borderId="131" xfId="3" applyFont="1" applyBorder="1" applyAlignment="1">
      <alignment horizontal="center" vertical="center"/>
    </xf>
    <xf numFmtId="0" fontId="60" fillId="0" borderId="132" xfId="3" applyFont="1" applyBorder="1" applyAlignment="1">
      <alignment horizontal="center" vertical="center"/>
    </xf>
    <xf numFmtId="0" fontId="60" fillId="0" borderId="133" xfId="3" applyFont="1" applyBorder="1" applyAlignment="1">
      <alignment horizontal="center" vertical="center"/>
    </xf>
    <xf numFmtId="0" fontId="60" fillId="0" borderId="136" xfId="3" applyFont="1" applyBorder="1" applyAlignment="1">
      <alignment horizontal="center" vertical="center"/>
    </xf>
    <xf numFmtId="0" fontId="60" fillId="0" borderId="137" xfId="3" applyFont="1" applyBorder="1" applyAlignment="1">
      <alignment horizontal="center" vertical="center"/>
    </xf>
    <xf numFmtId="0" fontId="60" fillId="0" borderId="138" xfId="3" applyFont="1" applyBorder="1" applyAlignment="1">
      <alignment horizontal="center" vertical="center"/>
    </xf>
    <xf numFmtId="0" fontId="60" fillId="0" borderId="33" xfId="3" applyFont="1" applyBorder="1" applyAlignment="1">
      <alignment horizontal="center" vertical="center"/>
    </xf>
    <xf numFmtId="0" fontId="60" fillId="0" borderId="37" xfId="3" applyFont="1" applyBorder="1" applyAlignment="1">
      <alignment horizontal="center" vertical="center"/>
    </xf>
    <xf numFmtId="0" fontId="60" fillId="0" borderId="43" xfId="3" applyFont="1" applyBorder="1" applyAlignment="1">
      <alignment horizontal="center" vertical="center"/>
    </xf>
    <xf numFmtId="0" fontId="61" fillId="0" borderId="121" xfId="3" applyFont="1" applyBorder="1" applyAlignment="1">
      <alignment horizontal="center" vertical="center" wrapText="1"/>
    </xf>
    <xf numFmtId="0" fontId="61" fillId="0" borderId="0" xfId="3" applyFont="1" applyBorder="1" applyAlignment="1">
      <alignment horizontal="center" vertical="center" wrapText="1"/>
    </xf>
    <xf numFmtId="0" fontId="61" fillId="0" borderId="139" xfId="3" applyFont="1" applyBorder="1" applyAlignment="1">
      <alignment horizontal="center" vertical="center" wrapText="1"/>
    </xf>
    <xf numFmtId="0" fontId="61" fillId="0" borderId="120" xfId="3" applyFont="1" applyBorder="1" applyAlignment="1">
      <alignment horizontal="center" vertical="center" wrapText="1"/>
    </xf>
    <xf numFmtId="0" fontId="61" fillId="0" borderId="13" xfId="3" applyFont="1" applyBorder="1" applyAlignment="1">
      <alignment horizontal="center" vertical="center" wrapText="1"/>
    </xf>
    <xf numFmtId="0" fontId="61" fillId="0" borderId="144" xfId="3" applyFont="1" applyBorder="1" applyAlignment="1">
      <alignment horizontal="center" vertical="center" wrapText="1"/>
    </xf>
    <xf numFmtId="0" fontId="62" fillId="0" borderId="140" xfId="3" applyFont="1" applyBorder="1" applyAlignment="1">
      <alignment horizontal="center" vertical="center"/>
    </xf>
    <xf numFmtId="0" fontId="60" fillId="0" borderId="101" xfId="3" applyFont="1" applyBorder="1" applyAlignment="1">
      <alignment horizontal="center" vertical="center"/>
    </xf>
    <xf numFmtId="0" fontId="60" fillId="0" borderId="8" xfId="3" applyFont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top" wrapText="1"/>
    </xf>
    <xf numFmtId="0" fontId="10" fillId="0" borderId="21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0" fontId="10" fillId="0" borderId="23" xfId="0" applyNumberFormat="1" applyFont="1" applyFill="1" applyBorder="1" applyAlignment="1">
      <alignment horizontal="center" vertical="center"/>
    </xf>
    <xf numFmtId="167" fontId="26" fillId="0" borderId="2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horizontal="center" vertical="center"/>
    </xf>
    <xf numFmtId="167" fontId="4" fillId="0" borderId="2" xfId="1" applyNumberFormat="1" applyFont="1" applyFill="1" applyBorder="1" applyAlignment="1">
      <alignment horizontal="center" vertical="center"/>
    </xf>
    <xf numFmtId="167" fontId="4" fillId="0" borderId="4" xfId="1" applyNumberFormat="1" applyFont="1" applyFill="1" applyBorder="1" applyAlignment="1">
      <alignment horizontal="center" vertical="center"/>
    </xf>
    <xf numFmtId="0" fontId="73" fillId="0" borderId="21" xfId="0" applyFont="1" applyFill="1" applyBorder="1" applyAlignment="1">
      <alignment horizontal="center" vertical="center"/>
    </xf>
    <xf numFmtId="0" fontId="73" fillId="0" borderId="22" xfId="0" applyFont="1" applyFill="1" applyBorder="1" applyAlignment="1">
      <alignment horizontal="center" vertical="center"/>
    </xf>
    <xf numFmtId="0" fontId="73" fillId="0" borderId="23" xfId="0" applyFont="1" applyFill="1" applyBorder="1" applyAlignment="1">
      <alignment horizontal="center" vertical="center"/>
    </xf>
    <xf numFmtId="0" fontId="35" fillId="0" borderId="57" xfId="0" applyFont="1" applyFill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 wrapText="1"/>
    </xf>
    <xf numFmtId="0" fontId="36" fillId="0" borderId="33" xfId="0" applyFont="1" applyFill="1" applyBorder="1" applyAlignment="1">
      <alignment horizontal="center" vertical="center" wrapText="1"/>
    </xf>
    <xf numFmtId="0" fontId="36" fillId="0" borderId="37" xfId="0" applyFont="1" applyFill="1" applyBorder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/>
    </xf>
    <xf numFmtId="0" fontId="34" fillId="0" borderId="52" xfId="0" applyFont="1" applyFill="1" applyBorder="1" applyAlignment="1">
      <alignment horizontal="center"/>
    </xf>
    <xf numFmtId="0" fontId="34" fillId="0" borderId="42" xfId="0" applyFont="1" applyFill="1" applyBorder="1" applyAlignment="1">
      <alignment horizontal="center"/>
    </xf>
    <xf numFmtId="0" fontId="34" fillId="0" borderId="70" xfId="0" applyFont="1" applyFill="1" applyBorder="1" applyAlignment="1">
      <alignment horizontal="center"/>
    </xf>
    <xf numFmtId="0" fontId="35" fillId="0" borderId="28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 wrapText="1"/>
    </xf>
    <xf numFmtId="0" fontId="35" fillId="0" borderId="53" xfId="0" applyFont="1" applyFill="1" applyBorder="1" applyAlignment="1">
      <alignment horizontal="center" vertical="center"/>
    </xf>
    <xf numFmtId="0" fontId="35" fillId="0" borderId="55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/>
    </xf>
    <xf numFmtId="0" fontId="35" fillId="0" borderId="56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4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vertical="center" wrapText="1"/>
    </xf>
    <xf numFmtId="0" fontId="34" fillId="0" borderId="24" xfId="0" applyFont="1" applyFill="1" applyBorder="1" applyAlignment="1">
      <alignment horizontal="center"/>
    </xf>
    <xf numFmtId="0" fontId="34" fillId="0" borderId="30" xfId="0" applyFont="1" applyFill="1" applyBorder="1" applyAlignment="1">
      <alignment horizontal="center"/>
    </xf>
    <xf numFmtId="0" fontId="34" fillId="0" borderId="41" xfId="0" applyFont="1" applyFill="1" applyBorder="1" applyAlignment="1">
      <alignment horizontal="center"/>
    </xf>
    <xf numFmtId="0" fontId="35" fillId="0" borderId="25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/>
    </xf>
    <xf numFmtId="3" fontId="37" fillId="0" borderId="76" xfId="0" applyNumberFormat="1" applyFont="1" applyFill="1" applyBorder="1" applyAlignment="1">
      <alignment horizontal="center" vertical="center"/>
    </xf>
    <xf numFmtId="3" fontId="37" fillId="0" borderId="106" xfId="0" applyNumberFormat="1" applyFont="1" applyFill="1" applyBorder="1" applyAlignment="1">
      <alignment horizontal="center" vertical="center"/>
    </xf>
    <xf numFmtId="3" fontId="37" fillId="0" borderId="44" xfId="0" applyNumberFormat="1" applyFont="1" applyFill="1" applyBorder="1" applyAlignment="1">
      <alignment horizontal="center" vertical="center" wrapText="1"/>
    </xf>
    <xf numFmtId="3" fontId="37" fillId="0" borderId="107" xfId="0" applyNumberFormat="1" applyFont="1" applyFill="1" applyBorder="1" applyAlignment="1">
      <alignment horizontal="center" vertical="center" wrapText="1"/>
    </xf>
    <xf numFmtId="3" fontId="37" fillId="0" borderId="51" xfId="0" applyNumberFormat="1" applyFont="1" applyFill="1" applyBorder="1" applyAlignment="1">
      <alignment horizontal="center" vertical="center" wrapText="1"/>
    </xf>
    <xf numFmtId="3" fontId="37" fillId="0" borderId="92" xfId="0" applyNumberFormat="1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left" vertical="center"/>
    </xf>
    <xf numFmtId="0" fontId="36" fillId="0" borderId="101" xfId="0" applyFont="1" applyFill="1" applyBorder="1" applyAlignment="1">
      <alignment horizontal="center" vertical="center"/>
    </xf>
    <xf numFmtId="0" fontId="36" fillId="0" borderId="103" xfId="0" applyFont="1" applyFill="1" applyBorder="1" applyAlignment="1">
      <alignment horizontal="center" vertical="center"/>
    </xf>
    <xf numFmtId="0" fontId="36" fillId="0" borderId="54" xfId="0" applyFont="1" applyFill="1" applyBorder="1" applyAlignment="1">
      <alignment horizontal="center" vertical="center"/>
    </xf>
    <xf numFmtId="3" fontId="37" fillId="0" borderId="60" xfId="0" applyNumberFormat="1" applyFont="1" applyFill="1" applyBorder="1" applyAlignment="1">
      <alignment horizontal="center" vertical="center"/>
    </xf>
    <xf numFmtId="3" fontId="37" fillId="0" borderId="58" xfId="0" applyNumberFormat="1" applyFont="1" applyFill="1" applyBorder="1" applyAlignment="1">
      <alignment horizontal="center" vertical="center"/>
    </xf>
    <xf numFmtId="3" fontId="37" fillId="0" borderId="59" xfId="0" applyNumberFormat="1" applyFont="1" applyFill="1" applyBorder="1" applyAlignment="1">
      <alignment horizontal="center" vertical="center"/>
    </xf>
    <xf numFmtId="3" fontId="37" fillId="0" borderId="116" xfId="0" applyNumberFormat="1" applyFont="1" applyFill="1" applyBorder="1" applyAlignment="1">
      <alignment horizontal="center" vertical="center" wrapText="1"/>
    </xf>
    <xf numFmtId="3" fontId="37" fillId="0" borderId="117" xfId="0" applyNumberFormat="1" applyFont="1" applyFill="1" applyBorder="1" applyAlignment="1">
      <alignment horizontal="center" vertical="center" wrapText="1"/>
    </xf>
    <xf numFmtId="3" fontId="37" fillId="0" borderId="81" xfId="0" applyNumberFormat="1" applyFont="1" applyFill="1" applyBorder="1" applyAlignment="1">
      <alignment horizontal="center" vertical="center" wrapText="1"/>
    </xf>
    <xf numFmtId="3" fontId="37" fillId="0" borderId="82" xfId="0" applyNumberFormat="1" applyFont="1" applyFill="1" applyBorder="1" applyAlignment="1">
      <alignment horizontal="center" vertical="center" wrapText="1"/>
    </xf>
    <xf numFmtId="3" fontId="37" fillId="0" borderId="63" xfId="0" applyNumberFormat="1" applyFont="1" applyFill="1" applyBorder="1" applyAlignment="1">
      <alignment horizontal="center" vertical="center"/>
    </xf>
    <xf numFmtId="3" fontId="37" fillId="0" borderId="62" xfId="0" applyNumberFormat="1" applyFont="1" applyFill="1" applyBorder="1" applyAlignment="1">
      <alignment horizontal="center" vertical="center"/>
    </xf>
    <xf numFmtId="3" fontId="37" fillId="0" borderId="40" xfId="0" applyNumberFormat="1" applyFont="1" applyFill="1" applyBorder="1" applyAlignment="1">
      <alignment horizontal="center" vertical="center" wrapText="1"/>
    </xf>
    <xf numFmtId="3" fontId="37" fillId="0" borderId="104" xfId="0" applyNumberFormat="1" applyFont="1" applyFill="1" applyBorder="1" applyAlignment="1">
      <alignment horizontal="center" vertical="center" wrapText="1"/>
    </xf>
    <xf numFmtId="3" fontId="37" fillId="0" borderId="50" xfId="0" applyNumberFormat="1" applyFont="1" applyFill="1" applyBorder="1" applyAlignment="1">
      <alignment horizontal="center" vertical="center" wrapText="1"/>
    </xf>
    <xf numFmtId="3" fontId="37" fillId="0" borderId="89" xfId="0" applyNumberFormat="1" applyFont="1" applyFill="1" applyBorder="1" applyAlignment="1">
      <alignment horizontal="center" vertical="center" wrapText="1"/>
    </xf>
    <xf numFmtId="3" fontId="37" fillId="0" borderId="72" xfId="0" applyNumberFormat="1" applyFont="1" applyFill="1" applyBorder="1" applyAlignment="1">
      <alignment horizontal="center" vertical="center"/>
    </xf>
    <xf numFmtId="3" fontId="37" fillId="0" borderId="71" xfId="0" applyNumberFormat="1" applyFont="1" applyFill="1" applyBorder="1" applyAlignment="1">
      <alignment horizontal="center" vertical="center"/>
    </xf>
    <xf numFmtId="3" fontId="37" fillId="0" borderId="109" xfId="0" applyNumberFormat="1" applyFont="1" applyFill="1" applyBorder="1" applyAlignment="1">
      <alignment horizontal="center" vertical="center"/>
    </xf>
    <xf numFmtId="3" fontId="37" fillId="0" borderId="110" xfId="0" applyNumberFormat="1" applyFont="1" applyFill="1" applyBorder="1" applyAlignment="1">
      <alignment horizontal="center" vertical="center"/>
    </xf>
    <xf numFmtId="3" fontId="37" fillId="0" borderId="8" xfId="0" applyNumberFormat="1" applyFont="1" applyFill="1" applyBorder="1" applyAlignment="1">
      <alignment horizontal="center" vertical="center"/>
    </xf>
    <xf numFmtId="3" fontId="37" fillId="0" borderId="111" xfId="0" applyNumberFormat="1" applyFont="1" applyFill="1" applyBorder="1" applyAlignment="1">
      <alignment horizontal="center" vertical="center"/>
    </xf>
    <xf numFmtId="3" fontId="37" fillId="0" borderId="112" xfId="0" applyNumberFormat="1" applyFont="1" applyFill="1" applyBorder="1" applyAlignment="1">
      <alignment horizontal="center" vertical="center" wrapText="1"/>
    </xf>
    <xf numFmtId="3" fontId="37" fillId="0" borderId="113" xfId="0" applyNumberFormat="1" applyFont="1" applyFill="1" applyBorder="1" applyAlignment="1">
      <alignment horizontal="center" vertical="center" wrapText="1"/>
    </xf>
    <xf numFmtId="3" fontId="37" fillId="0" borderId="114" xfId="0" applyNumberFormat="1" applyFont="1" applyFill="1" applyBorder="1" applyAlignment="1">
      <alignment horizontal="center" vertical="center" wrapText="1"/>
    </xf>
    <xf numFmtId="3" fontId="37" fillId="0" borderId="115" xfId="0" applyNumberFormat="1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/>
    </xf>
    <xf numFmtId="0" fontId="38" fillId="0" borderId="94" xfId="0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70" xfId="0" applyFont="1" applyFill="1" applyBorder="1" applyAlignment="1">
      <alignment horizontal="center" vertical="center"/>
    </xf>
    <xf numFmtId="0" fontId="38" fillId="0" borderId="73" xfId="0" applyFont="1" applyFill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6" fillId="0" borderId="23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/>
    </xf>
    <xf numFmtId="3" fontId="37" fillId="0" borderId="69" xfId="0" applyNumberFormat="1" applyFont="1" applyFill="1" applyBorder="1" applyAlignment="1">
      <alignment horizontal="center" vertical="center"/>
    </xf>
    <xf numFmtId="3" fontId="37" fillId="0" borderId="68" xfId="0" applyNumberFormat="1" applyFont="1" applyFill="1" applyBorder="1" applyAlignment="1">
      <alignment horizontal="center" vertical="center"/>
    </xf>
    <xf numFmtId="3" fontId="37" fillId="0" borderId="49" xfId="0" applyNumberFormat="1" applyFont="1" applyFill="1" applyBorder="1" applyAlignment="1">
      <alignment horizontal="center" vertical="center"/>
    </xf>
    <xf numFmtId="3" fontId="37" fillId="0" borderId="48" xfId="0" applyNumberFormat="1" applyFont="1" applyFill="1" applyBorder="1" applyAlignment="1">
      <alignment horizontal="center" vertical="center" wrapText="1"/>
    </xf>
    <xf numFmtId="3" fontId="37" fillId="0" borderId="102" xfId="0" applyNumberFormat="1" applyFont="1" applyFill="1" applyBorder="1" applyAlignment="1">
      <alignment horizontal="center" vertical="center" wrapText="1"/>
    </xf>
    <xf numFmtId="3" fontId="37" fillId="0" borderId="47" xfId="0" applyNumberFormat="1" applyFont="1" applyFill="1" applyBorder="1" applyAlignment="1">
      <alignment horizontal="center" vertical="center" wrapText="1"/>
    </xf>
    <xf numFmtId="3" fontId="37" fillId="0" borderId="79" xfId="0" applyNumberFormat="1" applyFont="1" applyFill="1" applyBorder="1" applyAlignment="1">
      <alignment horizontal="center" vertical="center" wrapText="1"/>
    </xf>
    <xf numFmtId="0" fontId="36" fillId="0" borderId="94" xfId="0" applyFont="1" applyFill="1" applyBorder="1" applyAlignment="1">
      <alignment horizontal="center" vertical="center" wrapText="1"/>
    </xf>
    <xf numFmtId="0" fontId="36" fillId="0" borderId="95" xfId="0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23" xfId="0" applyFont="1" applyFill="1" applyBorder="1" applyAlignment="1">
      <alignment horizontal="center" vertical="center"/>
    </xf>
    <xf numFmtId="3" fontId="37" fillId="0" borderId="47" xfId="0" applyNumberFormat="1" applyFont="1" applyFill="1" applyBorder="1" applyAlignment="1">
      <alignment horizontal="center" vertical="center"/>
    </xf>
    <xf numFmtId="0" fontId="37" fillId="0" borderId="79" xfId="0" applyFont="1" applyFill="1" applyBorder="1" applyAlignment="1">
      <alignment horizontal="center" vertical="center"/>
    </xf>
    <xf numFmtId="3" fontId="37" fillId="0" borderId="50" xfId="0" applyNumberFormat="1" applyFont="1" applyFill="1" applyBorder="1" applyAlignment="1">
      <alignment horizontal="center" vertical="center"/>
    </xf>
    <xf numFmtId="0" fontId="37" fillId="0" borderId="8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/>
    </xf>
    <xf numFmtId="0" fontId="38" fillId="0" borderId="22" xfId="0" applyFont="1" applyFill="1" applyBorder="1" applyAlignment="1">
      <alignment horizontal="center"/>
    </xf>
    <xf numFmtId="0" fontId="38" fillId="0" borderId="23" xfId="0" applyFont="1" applyFill="1" applyBorder="1" applyAlignment="1">
      <alignment horizontal="center"/>
    </xf>
    <xf numFmtId="0" fontId="38" fillId="0" borderId="52" xfId="0" applyFont="1" applyFill="1" applyBorder="1" applyAlignment="1">
      <alignment horizontal="center"/>
    </xf>
    <xf numFmtId="0" fontId="38" fillId="0" borderId="42" xfId="0" applyFont="1" applyFill="1" applyBorder="1" applyAlignment="1">
      <alignment horizontal="center"/>
    </xf>
    <xf numFmtId="0" fontId="35" fillId="0" borderId="97" xfId="0" applyFont="1" applyFill="1" applyBorder="1" applyAlignment="1">
      <alignment horizontal="center" vertical="center"/>
    </xf>
    <xf numFmtId="0" fontId="35" fillId="0" borderId="98" xfId="0" applyFont="1" applyFill="1" applyBorder="1" applyAlignment="1">
      <alignment horizontal="center" vertical="center"/>
    </xf>
    <xf numFmtId="3" fontId="35" fillId="0" borderId="97" xfId="0" applyNumberFormat="1" applyFont="1" applyFill="1" applyBorder="1" applyAlignment="1">
      <alignment horizontal="center" vertical="center" wrapText="1"/>
    </xf>
    <xf numFmtId="3" fontId="35" fillId="0" borderId="98" xfId="0" applyNumberFormat="1" applyFont="1" applyFill="1" applyBorder="1" applyAlignment="1">
      <alignment horizontal="center" vertical="center" wrapText="1"/>
    </xf>
    <xf numFmtId="3" fontId="35" fillId="0" borderId="100" xfId="0" applyNumberFormat="1" applyFont="1" applyFill="1" applyBorder="1" applyAlignment="1">
      <alignment horizontal="center" vertical="center" wrapText="1"/>
    </xf>
    <xf numFmtId="3" fontId="35" fillId="0" borderId="23" xfId="0" applyNumberFormat="1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105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3" fontId="37" fillId="0" borderId="51" xfId="0" applyNumberFormat="1" applyFont="1" applyFill="1" applyBorder="1" applyAlignment="1">
      <alignment horizontal="center" vertical="center"/>
    </xf>
    <xf numFmtId="0" fontId="37" fillId="0" borderId="92" xfId="0" applyFont="1" applyFill="1" applyBorder="1" applyAlignment="1">
      <alignment horizontal="center" vertical="center"/>
    </xf>
    <xf numFmtId="0" fontId="36" fillId="0" borderId="40" xfId="0" applyFont="1" applyFill="1" applyBorder="1" applyAlignment="1">
      <alignment horizontal="left" vertical="center"/>
    </xf>
    <xf numFmtId="0" fontId="36" fillId="0" borderId="38" xfId="0" applyFont="1" applyFill="1" applyBorder="1" applyAlignment="1">
      <alignment horizontal="left" vertical="center"/>
    </xf>
    <xf numFmtId="3" fontId="37" fillId="0" borderId="40" xfId="0" applyNumberFormat="1" applyFont="1" applyFill="1" applyBorder="1" applyAlignment="1">
      <alignment horizontal="center" vertical="center"/>
    </xf>
    <xf numFmtId="3" fontId="37" fillId="0" borderId="38" xfId="0" applyNumberFormat="1" applyFont="1" applyFill="1" applyBorder="1" applyAlignment="1">
      <alignment horizontal="center" vertical="center"/>
    </xf>
    <xf numFmtId="3" fontId="37" fillId="0" borderId="89" xfId="0" applyNumberFormat="1" applyFont="1" applyFill="1" applyBorder="1" applyAlignment="1">
      <alignment horizontal="center" vertical="center"/>
    </xf>
    <xf numFmtId="3" fontId="37" fillId="0" borderId="38" xfId="0" applyNumberFormat="1" applyFont="1" applyFill="1" applyBorder="1" applyAlignment="1">
      <alignment horizontal="center" vertical="center" wrapText="1"/>
    </xf>
    <xf numFmtId="0" fontId="37" fillId="0" borderId="44" xfId="0" applyFont="1" applyFill="1" applyBorder="1" applyAlignment="1">
      <alignment horizontal="center"/>
    </xf>
    <xf numFmtId="0" fontId="37" fillId="0" borderId="91" xfId="0" applyFont="1" applyFill="1" applyBorder="1" applyAlignment="1">
      <alignment horizontal="center"/>
    </xf>
    <xf numFmtId="0" fontId="37" fillId="0" borderId="92" xfId="0" applyFont="1" applyFill="1" applyBorder="1" applyAlignment="1">
      <alignment horizontal="center"/>
    </xf>
    <xf numFmtId="3" fontId="37" fillId="0" borderId="91" xfId="0" applyNumberFormat="1" applyFont="1" applyFill="1" applyBorder="1" applyAlignment="1">
      <alignment horizontal="center" vertical="center" wrapText="1"/>
    </xf>
    <xf numFmtId="0" fontId="36" fillId="0" borderId="63" xfId="0" applyFont="1" applyFill="1" applyBorder="1" applyAlignment="1">
      <alignment horizontal="left" vertical="center"/>
    </xf>
    <xf numFmtId="0" fontId="36" fillId="0" borderId="50" xfId="0" applyFont="1" applyFill="1" applyBorder="1" applyAlignment="1">
      <alignment horizontal="left" vertical="center"/>
    </xf>
    <xf numFmtId="0" fontId="38" fillId="0" borderId="73" xfId="0" applyFont="1" applyFill="1" applyBorder="1" applyAlignment="1">
      <alignment horizontal="center" vertical="center" wrapText="1"/>
    </xf>
    <xf numFmtId="0" fontId="38" fillId="0" borderId="96" xfId="0" applyFont="1" applyFill="1" applyBorder="1" applyAlignment="1">
      <alignment horizontal="center" vertical="center" wrapText="1"/>
    </xf>
    <xf numFmtId="3" fontId="35" fillId="0" borderId="21" xfId="0" applyNumberFormat="1" applyFont="1" applyFill="1" applyBorder="1" applyAlignment="1">
      <alignment horizontal="center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0" fontId="36" fillId="0" borderId="60" xfId="0" applyFont="1" applyFill="1" applyBorder="1" applyAlignment="1">
      <alignment horizontal="left" vertical="center"/>
    </xf>
    <xf numFmtId="0" fontId="36" fillId="0" borderId="81" xfId="0" applyFont="1" applyFill="1" applyBorder="1" applyAlignment="1">
      <alignment horizontal="left" vertical="center"/>
    </xf>
    <xf numFmtId="3" fontId="37" fillId="0" borderId="48" xfId="0" applyNumberFormat="1" applyFont="1" applyFill="1" applyBorder="1" applyAlignment="1">
      <alignment horizontal="center" vertical="center"/>
    </xf>
    <xf numFmtId="3" fontId="37" fillId="0" borderId="46" xfId="0" applyNumberFormat="1" applyFont="1" applyFill="1" applyBorder="1" applyAlignment="1">
      <alignment horizontal="center" vertical="center"/>
    </xf>
    <xf numFmtId="3" fontId="37" fillId="0" borderId="79" xfId="0" applyNumberFormat="1" applyFont="1" applyFill="1" applyBorder="1" applyAlignment="1">
      <alignment horizontal="center" vertical="center"/>
    </xf>
    <xf numFmtId="3" fontId="37" fillId="0" borderId="46" xfId="0" applyNumberFormat="1" applyFont="1" applyFill="1" applyBorder="1" applyAlignment="1">
      <alignment horizontal="center" vertical="center" wrapText="1"/>
    </xf>
    <xf numFmtId="0" fontId="36" fillId="0" borderId="4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88" xfId="0" applyFont="1" applyFill="1" applyBorder="1" applyAlignment="1">
      <alignment horizontal="center" vertical="center"/>
    </xf>
    <xf numFmtId="3" fontId="37" fillId="0" borderId="42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88" xfId="0" applyNumberFormat="1" applyFont="1" applyFill="1" applyBorder="1" applyAlignment="1">
      <alignment horizontal="center" vertical="center"/>
    </xf>
    <xf numFmtId="3" fontId="37" fillId="0" borderId="42" xfId="0" applyNumberFormat="1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center" vertical="center" wrapText="1"/>
    </xf>
    <xf numFmtId="3" fontId="37" fillId="0" borderId="88" xfId="0" applyNumberFormat="1" applyFont="1" applyFill="1" applyBorder="1" applyAlignment="1">
      <alignment horizontal="center" vertical="center" wrapText="1"/>
    </xf>
    <xf numFmtId="0" fontId="36" fillId="0" borderId="44" xfId="0" applyFont="1" applyFill="1" applyBorder="1" applyAlignment="1">
      <alignment horizontal="left" vertical="center"/>
    </xf>
    <xf numFmtId="0" fontId="36" fillId="0" borderId="91" xfId="0" applyFont="1" applyFill="1" applyBorder="1" applyAlignment="1">
      <alignment horizontal="left" vertical="center"/>
    </xf>
    <xf numFmtId="0" fontId="36" fillId="0" borderId="70" xfId="0" applyFont="1" applyFill="1" applyBorder="1" applyAlignment="1">
      <alignment horizontal="center" vertical="center"/>
    </xf>
    <xf numFmtId="0" fontId="36" fillId="0" borderId="73" xfId="0" applyFont="1" applyFill="1" applyBorder="1" applyAlignment="1">
      <alignment horizontal="center" vertical="center"/>
    </xf>
    <xf numFmtId="0" fontId="36" fillId="0" borderId="96" xfId="0" applyFont="1" applyFill="1" applyBorder="1" applyAlignment="1">
      <alignment horizontal="center" vertical="center"/>
    </xf>
    <xf numFmtId="3" fontId="37" fillId="0" borderId="70" xfId="0" applyNumberFormat="1" applyFont="1" applyFill="1" applyBorder="1" applyAlignment="1">
      <alignment horizontal="center" vertical="center"/>
    </xf>
    <xf numFmtId="3" fontId="37" fillId="0" borderId="73" xfId="0" applyNumberFormat="1" applyFont="1" applyFill="1" applyBorder="1" applyAlignment="1">
      <alignment horizontal="center" vertical="center"/>
    </xf>
    <xf numFmtId="3" fontId="37" fillId="0" borderId="96" xfId="0" applyNumberFormat="1" applyFont="1" applyFill="1" applyBorder="1" applyAlignment="1">
      <alignment horizontal="center" vertical="center"/>
    </xf>
    <xf numFmtId="3" fontId="37" fillId="0" borderId="70" xfId="0" applyNumberFormat="1" applyFont="1" applyFill="1" applyBorder="1" applyAlignment="1">
      <alignment horizontal="center" vertical="center" wrapText="1"/>
    </xf>
    <xf numFmtId="3" fontId="37" fillId="0" borderId="73" xfId="0" applyNumberFormat="1" applyFont="1" applyFill="1" applyBorder="1" applyAlignment="1">
      <alignment horizontal="center" vertical="center" wrapText="1"/>
    </xf>
    <xf numFmtId="3" fontId="37" fillId="0" borderId="96" xfId="0" applyNumberFormat="1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94" xfId="0" applyFont="1" applyFill="1" applyBorder="1" applyAlignment="1">
      <alignment horizontal="center" vertical="center"/>
    </xf>
    <xf numFmtId="0" fontId="36" fillId="0" borderId="95" xfId="0" applyFont="1" applyFill="1" applyBorder="1" applyAlignment="1">
      <alignment horizontal="center" vertical="center"/>
    </xf>
    <xf numFmtId="9" fontId="38" fillId="0" borderId="21" xfId="0" applyNumberFormat="1" applyFont="1" applyFill="1" applyBorder="1" applyAlignment="1">
      <alignment horizontal="center" vertical="center"/>
    </xf>
    <xf numFmtId="9" fontId="38" fillId="0" borderId="22" xfId="0" applyNumberFormat="1" applyFont="1" applyFill="1" applyBorder="1" applyAlignment="1">
      <alignment horizontal="center" vertical="center"/>
    </xf>
    <xf numFmtId="9" fontId="38" fillId="0" borderId="23" xfId="0" applyNumberFormat="1" applyFont="1" applyFill="1" applyBorder="1" applyAlignment="1">
      <alignment horizontal="center" vertical="center"/>
    </xf>
    <xf numFmtId="0" fontId="36" fillId="0" borderId="69" xfId="0" applyFont="1" applyFill="1" applyBorder="1" applyAlignment="1">
      <alignment horizontal="left" vertical="center"/>
    </xf>
    <xf numFmtId="0" fontId="36" fillId="0" borderId="47" xfId="0" applyFont="1" applyFill="1" applyBorder="1" applyAlignment="1">
      <alignment horizontal="left" vertical="center"/>
    </xf>
    <xf numFmtId="0" fontId="36" fillId="0" borderId="52" xfId="0" applyFont="1" applyFill="1" applyBorder="1" applyAlignment="1">
      <alignment horizontal="center" vertical="center"/>
    </xf>
    <xf numFmtId="3" fontId="37" fillId="0" borderId="52" xfId="0" applyNumberFormat="1" applyFont="1" applyFill="1" applyBorder="1" applyAlignment="1">
      <alignment horizontal="center" vertical="center"/>
    </xf>
    <xf numFmtId="3" fontId="37" fillId="0" borderId="94" xfId="0" applyNumberFormat="1" applyFont="1" applyFill="1" applyBorder="1" applyAlignment="1">
      <alignment horizontal="center" vertical="center"/>
    </xf>
    <xf numFmtId="3" fontId="37" fillId="0" borderId="95" xfId="0" applyNumberFormat="1" applyFont="1" applyFill="1" applyBorder="1" applyAlignment="1">
      <alignment horizontal="center" vertical="center"/>
    </xf>
    <xf numFmtId="3" fontId="37" fillId="0" borderId="52" xfId="0" applyNumberFormat="1" applyFont="1" applyFill="1" applyBorder="1" applyAlignment="1">
      <alignment horizontal="center" vertical="center" wrapText="1"/>
    </xf>
    <xf numFmtId="3" fontId="37" fillId="0" borderId="94" xfId="0" applyNumberFormat="1" applyFont="1" applyFill="1" applyBorder="1" applyAlignment="1">
      <alignment horizontal="center" vertical="center" wrapText="1"/>
    </xf>
    <xf numFmtId="3" fontId="37" fillId="0" borderId="95" xfId="0" applyNumberFormat="1" applyFont="1" applyFill="1" applyBorder="1" applyAlignment="1">
      <alignment horizontal="center" vertical="center" wrapText="1"/>
    </xf>
    <xf numFmtId="3" fontId="37" fillId="0" borderId="44" xfId="0" applyNumberFormat="1" applyFont="1" applyFill="1" applyBorder="1" applyAlignment="1">
      <alignment horizontal="center" vertical="center"/>
    </xf>
    <xf numFmtId="3" fontId="37" fillId="0" borderId="91" xfId="0" applyNumberFormat="1" applyFont="1" applyFill="1" applyBorder="1" applyAlignment="1">
      <alignment horizontal="center" vertical="center"/>
    </xf>
    <xf numFmtId="3" fontId="37" fillId="0" borderId="92" xfId="0" applyNumberFormat="1" applyFont="1" applyFill="1" applyBorder="1" applyAlignment="1">
      <alignment horizontal="center" vertical="center"/>
    </xf>
    <xf numFmtId="0" fontId="36" fillId="0" borderId="72" xfId="0" applyFont="1" applyFill="1" applyBorder="1" applyAlignment="1">
      <alignment horizontal="left" vertical="center"/>
    </xf>
    <xf numFmtId="0" fontId="36" fillId="0" borderId="51" xfId="0" applyFont="1" applyFill="1" applyBorder="1" applyAlignment="1">
      <alignment horizontal="left" vertical="center"/>
    </xf>
    <xf numFmtId="1" fontId="37" fillId="0" borderId="44" xfId="0" applyNumberFormat="1" applyFont="1" applyFill="1" applyBorder="1" applyAlignment="1">
      <alignment horizontal="center" wrapText="1"/>
    </xf>
    <xf numFmtId="1" fontId="37" fillId="0" borderId="91" xfId="0" applyNumberFormat="1" applyFont="1" applyFill="1" applyBorder="1" applyAlignment="1">
      <alignment horizontal="center" wrapText="1"/>
    </xf>
    <xf numFmtId="1" fontId="37" fillId="0" borderId="92" xfId="0" applyNumberFormat="1" applyFont="1" applyFill="1" applyBorder="1" applyAlignment="1">
      <alignment horizontal="center" wrapText="1"/>
    </xf>
    <xf numFmtId="0" fontId="36" fillId="0" borderId="21" xfId="0" applyFont="1" applyFill="1" applyBorder="1" applyAlignment="1">
      <alignment horizontal="center"/>
    </xf>
    <xf numFmtId="0" fontId="36" fillId="0" borderId="22" xfId="0" applyFont="1" applyFill="1" applyBorder="1" applyAlignment="1">
      <alignment horizontal="center"/>
    </xf>
    <xf numFmtId="0" fontId="36" fillId="0" borderId="23" xfId="0" applyFont="1" applyFill="1" applyBorder="1" applyAlignment="1">
      <alignment horizontal="center"/>
    </xf>
    <xf numFmtId="0" fontId="36" fillId="0" borderId="63" xfId="0" applyFont="1" applyFill="1" applyBorder="1" applyAlignment="1">
      <alignment horizontal="left" vertical="center" wrapText="1"/>
    </xf>
    <xf numFmtId="0" fontId="36" fillId="0" borderId="50" xfId="0" applyFont="1" applyFill="1" applyBorder="1" applyAlignment="1">
      <alignment horizontal="left" vertical="center" wrapText="1"/>
    </xf>
    <xf numFmtId="1" fontId="37" fillId="0" borderId="60" xfId="0" applyNumberFormat="1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1" fontId="37" fillId="0" borderId="62" xfId="0" applyNumberFormat="1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1" fontId="37" fillId="0" borderId="40" xfId="0" applyNumberFormat="1" applyFont="1" applyFill="1" applyBorder="1" applyAlignment="1">
      <alignment horizontal="center" vertical="center" wrapText="1"/>
    </xf>
    <xf numFmtId="1" fontId="37" fillId="0" borderId="38" xfId="0" applyNumberFormat="1" applyFont="1" applyFill="1" applyBorder="1" applyAlignment="1">
      <alignment horizontal="center" vertical="center" wrapText="1"/>
    </xf>
    <xf numFmtId="1" fontId="37" fillId="0" borderId="48" xfId="0" applyNumberFormat="1" applyFont="1" applyFill="1" applyBorder="1" applyAlignment="1">
      <alignment horizontal="center" wrapText="1"/>
    </xf>
    <xf numFmtId="1" fontId="37" fillId="0" borderId="46" xfId="0" applyNumberFormat="1" applyFont="1" applyFill="1" applyBorder="1" applyAlignment="1">
      <alignment horizontal="center" wrapText="1"/>
    </xf>
    <xf numFmtId="1" fontId="37" fillId="0" borderId="79" xfId="0" applyNumberFormat="1" applyFont="1" applyFill="1" applyBorder="1" applyAlignment="1">
      <alignment horizontal="center" wrapText="1"/>
    </xf>
    <xf numFmtId="1" fontId="37" fillId="0" borderId="40" xfId="0" applyNumberFormat="1" applyFont="1" applyFill="1" applyBorder="1" applyAlignment="1">
      <alignment horizontal="center" wrapText="1"/>
    </xf>
    <xf numFmtId="1" fontId="37" fillId="0" borderId="38" xfId="0" applyNumberFormat="1" applyFont="1" applyFill="1" applyBorder="1" applyAlignment="1">
      <alignment horizontal="center" wrapText="1"/>
    </xf>
    <xf numFmtId="1" fontId="37" fillId="0" borderId="89" xfId="0" applyNumberFormat="1" applyFont="1" applyFill="1" applyBorder="1" applyAlignment="1">
      <alignment horizontal="center" wrapText="1"/>
    </xf>
    <xf numFmtId="1" fontId="41" fillId="0" borderId="81" xfId="0" applyNumberFormat="1" applyFont="1" applyFill="1" applyBorder="1" applyAlignment="1">
      <alignment horizontal="center" vertical="center"/>
    </xf>
    <xf numFmtId="1" fontId="41" fillId="0" borderId="82" xfId="0" applyNumberFormat="1" applyFont="1" applyFill="1" applyBorder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36" fillId="0" borderId="83" xfId="0" applyFont="1" applyFill="1" applyBorder="1" applyAlignment="1">
      <alignment horizontal="left" vertical="center" wrapText="1"/>
    </xf>
    <xf numFmtId="1" fontId="37" fillId="0" borderId="61" xfId="0" applyNumberFormat="1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1" fontId="37" fillId="0" borderId="65" xfId="0" applyNumberFormat="1" applyFont="1" applyFill="1" applyBorder="1" applyAlignment="1">
      <alignment horizontal="center" vertical="center" wrapText="1"/>
    </xf>
    <xf numFmtId="0" fontId="37" fillId="0" borderId="66" xfId="0" applyFont="1" applyFill="1" applyBorder="1" applyAlignment="1">
      <alignment horizontal="center" vertical="center" wrapText="1"/>
    </xf>
    <xf numFmtId="1" fontId="37" fillId="0" borderId="85" xfId="0" applyNumberFormat="1" applyFont="1" applyFill="1" applyBorder="1" applyAlignment="1">
      <alignment horizontal="center" vertical="center" wrapText="1"/>
    </xf>
    <xf numFmtId="1" fontId="37" fillId="0" borderId="86" xfId="0" applyNumberFormat="1" applyFont="1" applyFill="1" applyBorder="1" applyAlignment="1">
      <alignment horizontal="center" vertical="center" wrapText="1"/>
    </xf>
    <xf numFmtId="1" fontId="41" fillId="0" borderId="87" xfId="0" applyNumberFormat="1" applyFont="1" applyFill="1" applyBorder="1" applyAlignment="1">
      <alignment horizontal="center" vertical="center"/>
    </xf>
    <xf numFmtId="1" fontId="41" fillId="0" borderId="88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/>
    </xf>
    <xf numFmtId="0" fontId="40" fillId="0" borderId="73" xfId="0" applyFont="1" applyFill="1" applyBorder="1" applyAlignment="1">
      <alignment horizontal="center"/>
    </xf>
    <xf numFmtId="0" fontId="36" fillId="0" borderId="74" xfId="0" applyFont="1" applyFill="1" applyBorder="1" applyAlignment="1">
      <alignment horizontal="center" vertical="center"/>
    </xf>
    <xf numFmtId="0" fontId="36" fillId="0" borderId="75" xfId="0" applyFont="1" applyFill="1" applyBorder="1" applyAlignment="1">
      <alignment horizontal="center" vertical="center"/>
    </xf>
    <xf numFmtId="0" fontId="36" fillId="0" borderId="25" xfId="0" applyFont="1" applyFill="1" applyBorder="1" applyAlignment="1">
      <alignment horizontal="center" vertical="center" wrapText="1"/>
    </xf>
    <xf numFmtId="0" fontId="36" fillId="0" borderId="31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29" xfId="0" applyFont="1" applyFill="1" applyBorder="1" applyAlignment="1">
      <alignment horizontal="center"/>
    </xf>
    <xf numFmtId="0" fontId="36" fillId="0" borderId="28" xfId="0" applyFont="1" applyFill="1" applyBorder="1" applyAlignment="1">
      <alignment horizontal="center" wrapText="1"/>
    </xf>
    <xf numFmtId="0" fontId="36" fillId="0" borderId="53" xfId="0" applyFont="1" applyFill="1" applyBorder="1" applyAlignment="1">
      <alignment horizontal="center" wrapText="1"/>
    </xf>
    <xf numFmtId="0" fontId="36" fillId="0" borderId="29" xfId="0" applyFont="1" applyFill="1" applyBorder="1" applyAlignment="1">
      <alignment horizontal="center" wrapText="1"/>
    </xf>
    <xf numFmtId="0" fontId="36" fillId="0" borderId="64" xfId="0" applyFont="1" applyFill="1" applyBorder="1" applyAlignment="1">
      <alignment horizontal="center" vertical="distributed" wrapText="1" shrinkToFit="1"/>
    </xf>
    <xf numFmtId="0" fontId="36" fillId="0" borderId="76" xfId="0" applyFont="1" applyFill="1" applyBorder="1" applyAlignment="1">
      <alignment horizontal="center" vertical="distributed" wrapText="1" shrinkToFit="1"/>
    </xf>
    <xf numFmtId="0" fontId="36" fillId="0" borderId="75" xfId="0" applyFont="1" applyFill="1" applyBorder="1" applyAlignment="1">
      <alignment horizontal="center" vertical="center" wrapText="1" shrinkToFit="1"/>
    </xf>
    <xf numFmtId="0" fontId="36" fillId="0" borderId="77" xfId="0" applyFont="1" applyFill="1" applyBorder="1" applyAlignment="1">
      <alignment horizontal="center" vertical="center" wrapText="1" shrinkToFit="1"/>
    </xf>
    <xf numFmtId="0" fontId="36" fillId="0" borderId="54" xfId="0" applyFont="1" applyFill="1" applyBorder="1" applyAlignment="1">
      <alignment horizontal="center" vertical="distributed" wrapText="1" shrinkToFit="1"/>
    </xf>
    <xf numFmtId="0" fontId="36" fillId="0" borderId="75" xfId="0" applyFont="1" applyFill="1" applyBorder="1" applyAlignment="1">
      <alignment horizontal="center" vertical="distributed" wrapText="1" shrinkToFit="1"/>
    </xf>
    <xf numFmtId="0" fontId="36" fillId="0" borderId="69" xfId="0" applyFont="1" applyFill="1" applyBorder="1" applyAlignment="1">
      <alignment horizontal="left" vertical="center" wrapText="1"/>
    </xf>
    <xf numFmtId="0" fontId="36" fillId="0" borderId="47" xfId="0" applyFont="1" applyFill="1" applyBorder="1" applyAlignment="1">
      <alignment horizontal="left" vertical="center" wrapText="1"/>
    </xf>
    <xf numFmtId="1" fontId="37" fillId="0" borderId="69" xfId="0" applyNumberFormat="1" applyFont="1" applyFill="1" applyBorder="1" applyAlignment="1">
      <alignment horizontal="center" vertical="center"/>
    </xf>
    <xf numFmtId="0" fontId="37" fillId="0" borderId="68" xfId="0" applyFont="1" applyFill="1" applyBorder="1" applyAlignment="1">
      <alignment horizontal="center" vertical="center"/>
    </xf>
    <xf numFmtId="1" fontId="37" fillId="0" borderId="68" xfId="0" applyNumberFormat="1" applyFont="1" applyFill="1" applyBorder="1" applyAlignment="1">
      <alignment horizontal="center" vertical="center"/>
    </xf>
    <xf numFmtId="0" fontId="37" fillId="0" borderId="49" xfId="0" applyFont="1" applyFill="1" applyBorder="1" applyAlignment="1">
      <alignment horizontal="center" vertical="center"/>
    </xf>
    <xf numFmtId="1" fontId="37" fillId="0" borderId="48" xfId="0" applyNumberFormat="1" applyFont="1" applyFill="1" applyBorder="1" applyAlignment="1">
      <alignment horizontal="center" vertical="center" wrapText="1"/>
    </xf>
    <xf numFmtId="1" fontId="37" fillId="0" borderId="46" xfId="0" applyNumberFormat="1" applyFont="1" applyFill="1" applyBorder="1" applyAlignment="1">
      <alignment horizontal="center" vertical="center" wrapText="1"/>
    </xf>
    <xf numFmtId="1" fontId="41" fillId="0" borderId="47" xfId="0" applyNumberFormat="1" applyFont="1" applyFill="1" applyBorder="1" applyAlignment="1">
      <alignment horizontal="center" vertical="center"/>
    </xf>
    <xf numFmtId="1" fontId="41" fillId="0" borderId="79" xfId="0" applyNumberFormat="1" applyFont="1" applyFill="1" applyBorder="1" applyAlignment="1">
      <alignment horizontal="center" vertical="center"/>
    </xf>
  </cellXfs>
  <cellStyles count="4">
    <cellStyle name="Excel Built-in Normal" xfId="3"/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.jpeg"/><Relationship Id="rId4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6" Type="http://schemas.openxmlformats.org/officeDocument/2006/relationships/image" Target="../media/image7.jp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0</xdr:row>
      <xdr:rowOff>209551</xdr:rowOff>
    </xdr:from>
    <xdr:to>
      <xdr:col>0</xdr:col>
      <xdr:colOff>609601</xdr:colOff>
      <xdr:row>0</xdr:row>
      <xdr:rowOff>209814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209551"/>
          <a:ext cx="1638300" cy="838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0</xdr:row>
      <xdr:rowOff>66676</xdr:rowOff>
    </xdr:from>
    <xdr:to>
      <xdr:col>0</xdr:col>
      <xdr:colOff>2714624</xdr:colOff>
      <xdr:row>0</xdr:row>
      <xdr:rowOff>885826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66676"/>
          <a:ext cx="1962149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104776</xdr:rowOff>
    </xdr:from>
    <xdr:to>
      <xdr:col>3</xdr:col>
      <xdr:colOff>466725</xdr:colOff>
      <xdr:row>1</xdr:row>
      <xdr:rowOff>0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04776"/>
          <a:ext cx="1676400" cy="1628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39690</xdr:colOff>
      <xdr:row>4</xdr:row>
      <xdr:rowOff>76200</xdr:rowOff>
    </xdr:from>
    <xdr:to>
      <xdr:col>0</xdr:col>
      <xdr:colOff>962025</xdr:colOff>
      <xdr:row>14</xdr:row>
      <xdr:rowOff>200025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690" y="2181225"/>
          <a:ext cx="922335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26987</xdr:colOff>
      <xdr:row>16</xdr:row>
      <xdr:rowOff>66675</xdr:rowOff>
    </xdr:from>
    <xdr:to>
      <xdr:col>0</xdr:col>
      <xdr:colOff>971550</xdr:colOff>
      <xdr:row>24</xdr:row>
      <xdr:rowOff>228599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987" y="5067300"/>
          <a:ext cx="944563" cy="2143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34</xdr:row>
      <xdr:rowOff>209550</xdr:rowOff>
    </xdr:from>
    <xdr:to>
      <xdr:col>0</xdr:col>
      <xdr:colOff>990601</xdr:colOff>
      <xdr:row>38</xdr:row>
      <xdr:rowOff>209549</xdr:rowOff>
    </xdr:to>
    <xdr:pic>
      <xdr:nvPicPr>
        <xdr:cNvPr id="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1" y="9658350"/>
          <a:ext cx="971550" cy="99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26</xdr:row>
      <xdr:rowOff>66675</xdr:rowOff>
    </xdr:from>
    <xdr:to>
      <xdr:col>0</xdr:col>
      <xdr:colOff>981075</xdr:colOff>
      <xdr:row>32</xdr:row>
      <xdr:rowOff>123825</xdr:rowOff>
    </xdr:to>
    <xdr:pic>
      <xdr:nvPicPr>
        <xdr:cNvPr id="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" y="8715375"/>
          <a:ext cx="9715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209551</xdr:rowOff>
    </xdr:from>
    <xdr:to>
      <xdr:col>1</xdr:col>
      <xdr:colOff>142875</xdr:colOff>
      <xdr:row>0</xdr:row>
      <xdr:rowOff>209552</xdr:rowOff>
    </xdr:to>
    <xdr:pic>
      <xdr:nvPicPr>
        <xdr:cNvPr id="6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9551"/>
          <a:ext cx="1143000" cy="1038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180974</xdr:colOff>
      <xdr:row>0</xdr:row>
      <xdr:rowOff>161925</xdr:rowOff>
    </xdr:from>
    <xdr:to>
      <xdr:col>1</xdr:col>
      <xdr:colOff>657224</xdr:colOff>
      <xdr:row>0</xdr:row>
      <xdr:rowOff>1323974</xdr:rowOff>
    </xdr:to>
    <xdr:pic>
      <xdr:nvPicPr>
        <xdr:cNvPr id="7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161925"/>
          <a:ext cx="1495425" cy="116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19193</xdr:rowOff>
    </xdr:from>
    <xdr:to>
      <xdr:col>1</xdr:col>
      <xdr:colOff>1587</xdr:colOff>
      <xdr:row>8</xdr:row>
      <xdr:rowOff>83994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886093"/>
          <a:ext cx="611187" cy="931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147205</xdr:colOff>
      <xdr:row>16</xdr:row>
      <xdr:rowOff>72014</xdr:rowOff>
    </xdr:from>
    <xdr:to>
      <xdr:col>0</xdr:col>
      <xdr:colOff>572223</xdr:colOff>
      <xdr:row>25</xdr:row>
      <xdr:rowOff>52820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7205" y="4539239"/>
          <a:ext cx="425018" cy="1714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95252</xdr:colOff>
      <xdr:row>45</xdr:row>
      <xdr:rowOff>38102</xdr:rowOff>
    </xdr:from>
    <xdr:to>
      <xdr:col>0</xdr:col>
      <xdr:colOff>608734</xdr:colOff>
      <xdr:row>49</xdr:row>
      <xdr:rowOff>65808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2" y="10115552"/>
          <a:ext cx="513482" cy="894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</xdr:colOff>
      <xdr:row>51</xdr:row>
      <xdr:rowOff>129887</xdr:rowOff>
    </xdr:from>
    <xdr:to>
      <xdr:col>1</xdr:col>
      <xdr:colOff>433821</xdr:colOff>
      <xdr:row>55</xdr:row>
      <xdr:rowOff>177223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12" y="11493212"/>
          <a:ext cx="1032309" cy="9522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43296</xdr:rowOff>
    </xdr:from>
    <xdr:to>
      <xdr:col>1</xdr:col>
      <xdr:colOff>720</xdr:colOff>
      <xdr:row>43</xdr:row>
      <xdr:rowOff>50225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577696"/>
          <a:ext cx="610320" cy="1149929"/>
        </a:xfrm>
        <a:prstGeom prst="rect">
          <a:avLst/>
        </a:prstGeom>
        <a:solidFill>
          <a:srgbClr val="DCE6F2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595313</xdr:colOff>
      <xdr:row>16</xdr:row>
      <xdr:rowOff>55563</xdr:rowOff>
    </xdr:from>
    <xdr:to>
      <xdr:col>0</xdr:col>
      <xdr:colOff>608013</xdr:colOff>
      <xdr:row>25</xdr:row>
      <xdr:rowOff>61480</xdr:rowOff>
    </xdr:to>
    <xdr:pic>
      <xdr:nvPicPr>
        <xdr:cNvPr id="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5313" y="4522788"/>
          <a:ext cx="12700" cy="1739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138545</xdr:rowOff>
    </xdr:from>
    <xdr:to>
      <xdr:col>1</xdr:col>
      <xdr:colOff>0</xdr:colOff>
      <xdr:row>12</xdr:row>
      <xdr:rowOff>109103</xdr:rowOff>
    </xdr:to>
    <xdr:pic>
      <xdr:nvPicPr>
        <xdr:cNvPr id="8" name="Рисунок 7" descr="zaglushki-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53195"/>
          <a:ext cx="609600" cy="751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43295</xdr:rowOff>
    </xdr:from>
    <xdr:to>
      <xdr:col>0</xdr:col>
      <xdr:colOff>608734</xdr:colOff>
      <xdr:row>34</xdr:row>
      <xdr:rowOff>103909</xdr:rowOff>
    </xdr:to>
    <xdr:pic>
      <xdr:nvPicPr>
        <xdr:cNvPr id="9" name="Рисунок 8" descr="icons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815570"/>
          <a:ext cx="608734" cy="124171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85726</xdr:rowOff>
    </xdr:from>
    <xdr:to>
      <xdr:col>2</xdr:col>
      <xdr:colOff>323850</xdr:colOff>
      <xdr:row>0</xdr:row>
      <xdr:rowOff>1000125</xdr:rowOff>
    </xdr:to>
    <xdr:pic>
      <xdr:nvPicPr>
        <xdr:cNvPr id="10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726"/>
          <a:ext cx="127635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0</xdr:row>
      <xdr:rowOff>209551</xdr:rowOff>
    </xdr:from>
    <xdr:to>
      <xdr:col>0</xdr:col>
      <xdr:colOff>609601</xdr:colOff>
      <xdr:row>0</xdr:row>
      <xdr:rowOff>209814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209551"/>
          <a:ext cx="1638300" cy="847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0</xdr:row>
      <xdr:rowOff>104775</xdr:rowOff>
    </xdr:from>
    <xdr:to>
      <xdr:col>0</xdr:col>
      <xdr:colOff>2600324</xdr:colOff>
      <xdr:row>0</xdr:row>
      <xdr:rowOff>1304925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4775"/>
          <a:ext cx="2276474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781051</xdr:colOff>
      <xdr:row>0</xdr:row>
      <xdr:rowOff>180976</xdr:rowOff>
    </xdr:from>
    <xdr:to>
      <xdr:col>0</xdr:col>
      <xdr:colOff>781051</xdr:colOff>
      <xdr:row>0</xdr:row>
      <xdr:rowOff>190764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80976"/>
          <a:ext cx="1638300" cy="847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228599</xdr:rowOff>
    </xdr:from>
    <xdr:to>
      <xdr:col>0</xdr:col>
      <xdr:colOff>1790700</xdr:colOff>
      <xdr:row>0</xdr:row>
      <xdr:rowOff>1266824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599"/>
          <a:ext cx="17907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</xdr:col>
      <xdr:colOff>628650</xdr:colOff>
      <xdr:row>14</xdr:row>
      <xdr:rowOff>76199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duotone>
            <a:prstClr val="black"/>
            <a:schemeClr val="bg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850"/>
          <a:ext cx="5391150" cy="2247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0</xdr:row>
      <xdr:rowOff>209551</xdr:rowOff>
    </xdr:from>
    <xdr:to>
      <xdr:col>0</xdr:col>
      <xdr:colOff>609601</xdr:colOff>
      <xdr:row>0</xdr:row>
      <xdr:rowOff>209814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9551"/>
          <a:ext cx="1152526" cy="847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3514724</xdr:colOff>
      <xdr:row>2</xdr:row>
      <xdr:rowOff>114300</xdr:rowOff>
    </xdr:to>
    <xdr:pic>
      <xdr:nvPicPr>
        <xdr:cNvPr id="4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14724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0</xdr:row>
      <xdr:rowOff>57151</xdr:rowOff>
    </xdr:from>
    <xdr:to>
      <xdr:col>0</xdr:col>
      <xdr:colOff>2628900</xdr:colOff>
      <xdr:row>0</xdr:row>
      <xdr:rowOff>1447801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7151"/>
          <a:ext cx="19907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695326</xdr:colOff>
      <xdr:row>0</xdr:row>
      <xdr:rowOff>133351</xdr:rowOff>
    </xdr:from>
    <xdr:to>
      <xdr:col>0</xdr:col>
      <xdr:colOff>695326</xdr:colOff>
      <xdr:row>0</xdr:row>
      <xdr:rowOff>190764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133351"/>
          <a:ext cx="1638300" cy="838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0</xdr:row>
      <xdr:rowOff>114300</xdr:rowOff>
    </xdr:from>
    <xdr:to>
      <xdr:col>0</xdr:col>
      <xdr:colOff>2743200</xdr:colOff>
      <xdr:row>0</xdr:row>
      <xdr:rowOff>1390914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"/>
          <a:ext cx="2133600" cy="127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904876</xdr:colOff>
      <xdr:row>0</xdr:row>
      <xdr:rowOff>0</xdr:rowOff>
    </xdr:from>
    <xdr:to>
      <xdr:col>2</xdr:col>
      <xdr:colOff>1</xdr:colOff>
      <xdr:row>0</xdr:row>
      <xdr:rowOff>190764</xdr:rowOff>
    </xdr:to>
    <xdr:pic>
      <xdr:nvPicPr>
        <xdr:cNvPr id="2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0"/>
          <a:ext cx="1638300" cy="1028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0</xdr:row>
      <xdr:rowOff>1</xdr:rowOff>
    </xdr:from>
    <xdr:to>
      <xdr:col>0</xdr:col>
      <xdr:colOff>2762250</xdr:colOff>
      <xdr:row>5</xdr:row>
      <xdr:rowOff>142876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"/>
          <a:ext cx="2019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695326</xdr:colOff>
      <xdr:row>0</xdr:row>
      <xdr:rowOff>133351</xdr:rowOff>
    </xdr:from>
    <xdr:to>
      <xdr:col>0</xdr:col>
      <xdr:colOff>695326</xdr:colOff>
      <xdr:row>0</xdr:row>
      <xdr:rowOff>190764</xdr:rowOff>
    </xdr:to>
    <xdr:pic>
      <xdr:nvPicPr>
        <xdr:cNvPr id="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133351"/>
          <a:ext cx="0" cy="57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0</xdr:row>
      <xdr:rowOff>114300</xdr:rowOff>
    </xdr:from>
    <xdr:to>
      <xdr:col>0</xdr:col>
      <xdr:colOff>2743200</xdr:colOff>
      <xdr:row>0</xdr:row>
      <xdr:rowOff>1390914</xdr:rowOff>
    </xdr:to>
    <xdr:pic>
      <xdr:nvPicPr>
        <xdr:cNvPr id="4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"/>
          <a:ext cx="2133600" cy="127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263</xdr:rowOff>
    </xdr:to>
    <xdr:pic>
      <xdr:nvPicPr>
        <xdr:cNvPr id="143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323851"/>
          <a:ext cx="1638300" cy="847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45</xdr:row>
      <xdr:rowOff>209550</xdr:rowOff>
    </xdr:from>
    <xdr:to>
      <xdr:col>2</xdr:col>
      <xdr:colOff>962025</xdr:colOff>
      <xdr:row>54</xdr:row>
      <xdr:rowOff>95250</xdr:rowOff>
    </xdr:to>
    <xdr:pic>
      <xdr:nvPicPr>
        <xdr:cNvPr id="151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687300"/>
          <a:ext cx="2009775" cy="211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55</xdr:row>
      <xdr:rowOff>209550</xdr:rowOff>
    </xdr:from>
    <xdr:to>
      <xdr:col>2</xdr:col>
      <xdr:colOff>981075</xdr:colOff>
      <xdr:row>64</xdr:row>
      <xdr:rowOff>209550</xdr:rowOff>
    </xdr:to>
    <xdr:pic>
      <xdr:nvPicPr>
        <xdr:cNvPr id="152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163800"/>
          <a:ext cx="2076450" cy="2228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36</xdr:row>
      <xdr:rowOff>0</xdr:rowOff>
    </xdr:from>
    <xdr:to>
      <xdr:col>2</xdr:col>
      <xdr:colOff>981075</xdr:colOff>
      <xdr:row>44</xdr:row>
      <xdr:rowOff>142875</xdr:rowOff>
    </xdr:to>
    <xdr:pic>
      <xdr:nvPicPr>
        <xdr:cNvPr id="1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248900"/>
          <a:ext cx="2038350" cy="2124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171451</xdr:colOff>
      <xdr:row>0</xdr:row>
      <xdr:rowOff>90489</xdr:rowOff>
    </xdr:from>
    <xdr:to>
      <xdr:col>2</xdr:col>
      <xdr:colOff>1000710</xdr:colOff>
      <xdr:row>0</xdr:row>
      <xdr:rowOff>1466851</xdr:rowOff>
    </xdr:to>
    <xdr:pic>
      <xdr:nvPicPr>
        <xdr:cNvPr id="154" name="Picture 3" descr="C:\СЕТКА-НК\лого СеткаНК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90489"/>
          <a:ext cx="1972259" cy="137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130968</xdr:colOff>
      <xdr:row>15</xdr:row>
      <xdr:rowOff>47625</xdr:rowOff>
    </xdr:from>
    <xdr:to>
      <xdr:col>2</xdr:col>
      <xdr:colOff>785813</xdr:colOff>
      <xdr:row>24</xdr:row>
      <xdr:rowOff>123825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5131594"/>
          <a:ext cx="1797845" cy="232648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25</xdr:row>
      <xdr:rowOff>59533</xdr:rowOff>
    </xdr:from>
    <xdr:to>
      <xdr:col>2</xdr:col>
      <xdr:colOff>773906</xdr:colOff>
      <xdr:row>34</xdr:row>
      <xdr:rowOff>142875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643814"/>
          <a:ext cx="1774031" cy="233362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209550</xdr:rowOff>
    </xdr:from>
    <xdr:to>
      <xdr:col>2</xdr:col>
      <xdr:colOff>962025</xdr:colOff>
      <xdr:row>54</xdr:row>
      <xdr:rowOff>95250</xdr:rowOff>
    </xdr:to>
    <xdr:pic>
      <xdr:nvPicPr>
        <xdr:cNvPr id="157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687300"/>
          <a:ext cx="2009775" cy="211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47625</xdr:colOff>
      <xdr:row>55</xdr:row>
      <xdr:rowOff>123825</xdr:rowOff>
    </xdr:from>
    <xdr:to>
      <xdr:col>2</xdr:col>
      <xdr:colOff>981075</xdr:colOff>
      <xdr:row>64</xdr:row>
      <xdr:rowOff>123825</xdr:rowOff>
    </xdr:to>
    <xdr:pic>
      <xdr:nvPicPr>
        <xdr:cNvPr id="158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078075"/>
          <a:ext cx="2076450" cy="2228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85725</xdr:colOff>
      <xdr:row>36</xdr:row>
      <xdr:rowOff>0</xdr:rowOff>
    </xdr:from>
    <xdr:to>
      <xdr:col>2</xdr:col>
      <xdr:colOff>981075</xdr:colOff>
      <xdr:row>44</xdr:row>
      <xdr:rowOff>142875</xdr:rowOff>
    </xdr:to>
    <xdr:pic>
      <xdr:nvPicPr>
        <xdr:cNvPr id="159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248900"/>
          <a:ext cx="2038350" cy="2124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setkank.ru/" TargetMode="External"/><Relationship Id="rId1" Type="http://schemas.openxmlformats.org/officeDocument/2006/relationships/hyperlink" Target="https://e.mail.ru/compose?To=setka%2dnk@bk.ru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111"/>
  <sheetViews>
    <sheetView tabSelected="1" zoomScale="75" zoomScaleNormal="75" workbookViewId="0">
      <pane ySplit="2" topLeftCell="A3" activePane="bottomLeft" state="frozen"/>
      <selection pane="bottomLeft" activeCell="P15" sqref="P15"/>
    </sheetView>
  </sheetViews>
  <sheetFormatPr defaultRowHeight="15" x14ac:dyDescent="0.25"/>
  <cols>
    <col min="1" max="1" width="61.7109375" customWidth="1"/>
    <col min="2" max="2" width="14.42578125" customWidth="1"/>
    <col min="3" max="3" width="14.28515625" customWidth="1"/>
    <col min="4" max="4" width="16" customWidth="1"/>
    <col min="5" max="5" width="14" customWidth="1"/>
    <col min="6" max="6" width="21" customWidth="1"/>
    <col min="7" max="7" width="25.85546875" customWidth="1"/>
    <col min="8" max="8" width="23.28515625" hidden="1" customWidth="1"/>
  </cols>
  <sheetData>
    <row r="1" spans="1:8" ht="76.5" customHeight="1" x14ac:dyDescent="0.3">
      <c r="A1" s="1"/>
      <c r="B1" s="272" t="s">
        <v>0</v>
      </c>
      <c r="C1" s="272"/>
      <c r="D1" s="272"/>
      <c r="E1" s="272"/>
      <c r="F1" s="272"/>
      <c r="G1" s="272"/>
      <c r="H1" s="117"/>
    </row>
    <row r="2" spans="1:8" ht="51.75" x14ac:dyDescent="0.25">
      <c r="A2" s="2" t="s">
        <v>1</v>
      </c>
      <c r="B2" s="2" t="s">
        <v>2</v>
      </c>
      <c r="C2" s="2" t="s">
        <v>3</v>
      </c>
      <c r="D2" s="3" t="s">
        <v>4</v>
      </c>
      <c r="E2" s="2" t="s">
        <v>5</v>
      </c>
      <c r="F2" s="2" t="s">
        <v>6</v>
      </c>
      <c r="G2" s="4" t="s">
        <v>7</v>
      </c>
      <c r="H2" s="4" t="s">
        <v>8</v>
      </c>
    </row>
    <row r="3" spans="1:8" ht="15.75" customHeight="1" x14ac:dyDescent="0.25">
      <c r="A3" s="276" t="s">
        <v>9</v>
      </c>
      <c r="B3" s="277"/>
      <c r="C3" s="277"/>
      <c r="D3" s="277"/>
      <c r="E3" s="277"/>
      <c r="F3" s="277"/>
      <c r="G3" s="277"/>
      <c r="H3" s="5"/>
    </row>
    <row r="4" spans="1:8" ht="23.25" hidden="1" x14ac:dyDescent="0.25">
      <c r="A4" s="118" t="s">
        <v>254</v>
      </c>
      <c r="B4" s="122" t="s">
        <v>10</v>
      </c>
      <c r="C4" s="119">
        <v>2.5</v>
      </c>
      <c r="D4" s="120">
        <v>1.5</v>
      </c>
      <c r="E4" s="119">
        <v>10</v>
      </c>
      <c r="F4" s="120">
        <v>1680</v>
      </c>
      <c r="G4" s="120">
        <f>F4/100*95</f>
        <v>1596</v>
      </c>
      <c r="H4" s="121">
        <f>F4/100*88</f>
        <v>1478.4</v>
      </c>
    </row>
    <row r="5" spans="1:8" ht="23.25" x14ac:dyDescent="0.25">
      <c r="A5" s="118" t="s">
        <v>300</v>
      </c>
      <c r="B5" s="122" t="s">
        <v>37</v>
      </c>
      <c r="C5" s="119">
        <v>2.2000000000000002</v>
      </c>
      <c r="D5" s="120">
        <v>1</v>
      </c>
      <c r="E5" s="119">
        <v>10</v>
      </c>
      <c r="F5" s="120">
        <v>1120</v>
      </c>
      <c r="G5" s="120">
        <v>1064</v>
      </c>
      <c r="H5" s="121"/>
    </row>
    <row r="6" spans="1:8" ht="23.25" x14ac:dyDescent="0.25">
      <c r="A6" s="118" t="s">
        <v>300</v>
      </c>
      <c r="B6" s="122" t="s">
        <v>37</v>
      </c>
      <c r="C6" s="119">
        <v>2.2000000000000002</v>
      </c>
      <c r="D6" s="120">
        <v>1.25</v>
      </c>
      <c r="E6" s="119">
        <v>10</v>
      </c>
      <c r="F6" s="120">
        <v>1400</v>
      </c>
      <c r="G6" s="120">
        <v>1330</v>
      </c>
      <c r="H6" s="121"/>
    </row>
    <row r="7" spans="1:8" ht="23.25" x14ac:dyDescent="0.25">
      <c r="A7" s="118" t="s">
        <v>300</v>
      </c>
      <c r="B7" s="122" t="s">
        <v>37</v>
      </c>
      <c r="C7" s="119">
        <v>2.2000000000000002</v>
      </c>
      <c r="D7" s="120">
        <v>1.5</v>
      </c>
      <c r="E7" s="119">
        <v>10</v>
      </c>
      <c r="F7" s="120">
        <v>1680</v>
      </c>
      <c r="G7" s="120">
        <v>1596</v>
      </c>
      <c r="H7" s="121"/>
    </row>
    <row r="8" spans="1:8" ht="23.25" x14ac:dyDescent="0.25">
      <c r="A8" s="118" t="s">
        <v>300</v>
      </c>
      <c r="B8" s="122" t="s">
        <v>37</v>
      </c>
      <c r="C8" s="119">
        <v>2.2000000000000002</v>
      </c>
      <c r="D8" s="120">
        <v>1.8</v>
      </c>
      <c r="E8" s="119">
        <v>10</v>
      </c>
      <c r="F8" s="120">
        <v>2020</v>
      </c>
      <c r="G8" s="120">
        <v>1919</v>
      </c>
      <c r="H8" s="121">
        <f>F8/100*88</f>
        <v>1777.6</v>
      </c>
    </row>
    <row r="9" spans="1:8" ht="23.25" x14ac:dyDescent="0.25">
      <c r="A9" s="118" t="s">
        <v>300</v>
      </c>
      <c r="B9" s="122" t="s">
        <v>37</v>
      </c>
      <c r="C9" s="119">
        <v>2.2000000000000002</v>
      </c>
      <c r="D9" s="120">
        <v>2</v>
      </c>
      <c r="E9" s="119">
        <v>10</v>
      </c>
      <c r="F9" s="120">
        <v>2240</v>
      </c>
      <c r="G9" s="120">
        <v>2128</v>
      </c>
      <c r="H9" s="121"/>
    </row>
    <row r="10" spans="1:8" ht="23.25" x14ac:dyDescent="0.25">
      <c r="A10" s="118" t="s">
        <v>11</v>
      </c>
      <c r="B10" s="122" t="s">
        <v>10</v>
      </c>
      <c r="C10" s="119">
        <v>2.5</v>
      </c>
      <c r="D10" s="120">
        <v>1.5</v>
      </c>
      <c r="E10" s="119">
        <v>10</v>
      </c>
      <c r="F10" s="120">
        <v>1680</v>
      </c>
      <c r="G10" s="120">
        <f>F10/100*95</f>
        <v>1596</v>
      </c>
      <c r="H10" s="121">
        <f>F10/100*88</f>
        <v>1478.4</v>
      </c>
    </row>
    <row r="11" spans="1:8" ht="23.25" x14ac:dyDescent="0.25">
      <c r="A11" s="118" t="s">
        <v>345</v>
      </c>
      <c r="B11" s="122" t="s">
        <v>10</v>
      </c>
      <c r="C11" s="119">
        <v>2.5</v>
      </c>
      <c r="D11" s="120">
        <v>1.5</v>
      </c>
      <c r="E11" s="119">
        <v>10</v>
      </c>
      <c r="F11" s="120">
        <v>1680</v>
      </c>
      <c r="G11" s="120">
        <f>F11/100*95</f>
        <v>1596</v>
      </c>
      <c r="H11" s="166"/>
    </row>
    <row r="12" spans="1:8" ht="16.5" customHeight="1" x14ac:dyDescent="0.25">
      <c r="A12" s="278" t="s">
        <v>12</v>
      </c>
      <c r="B12" s="279"/>
      <c r="C12" s="279"/>
      <c r="D12" s="279"/>
      <c r="E12" s="279"/>
      <c r="F12" s="279"/>
      <c r="G12" s="279"/>
      <c r="H12" s="280"/>
    </row>
    <row r="13" spans="1:8" ht="23.25" x14ac:dyDescent="0.25">
      <c r="A13" s="118" t="s">
        <v>13</v>
      </c>
      <c r="B13" s="119" t="s">
        <v>14</v>
      </c>
      <c r="C13" s="119">
        <v>1.6</v>
      </c>
      <c r="D13" s="120">
        <v>1</v>
      </c>
      <c r="E13" s="119">
        <v>10</v>
      </c>
      <c r="F13" s="123">
        <v>2120</v>
      </c>
      <c r="G13" s="124">
        <f>F13/100*95</f>
        <v>2014</v>
      </c>
      <c r="H13" s="121">
        <f>F13/100*90</f>
        <v>1908</v>
      </c>
    </row>
    <row r="14" spans="1:8" ht="23.25" x14ac:dyDescent="0.25">
      <c r="A14" s="118" t="s">
        <v>13</v>
      </c>
      <c r="B14" s="119" t="s">
        <v>15</v>
      </c>
      <c r="C14" s="119">
        <v>1.6</v>
      </c>
      <c r="D14" s="120">
        <v>1</v>
      </c>
      <c r="E14" s="119">
        <v>10</v>
      </c>
      <c r="F14" s="123">
        <v>1620</v>
      </c>
      <c r="G14" s="124">
        <f t="shared" ref="G14:G32" si="0">F14/100*95</f>
        <v>1539</v>
      </c>
      <c r="H14" s="121">
        <f t="shared" ref="H14:H32" si="1">F14/100*90</f>
        <v>1458</v>
      </c>
    </row>
    <row r="15" spans="1:8" ht="23.25" x14ac:dyDescent="0.25">
      <c r="A15" s="118" t="s">
        <v>13</v>
      </c>
      <c r="B15" s="119" t="s">
        <v>15</v>
      </c>
      <c r="C15" s="119">
        <v>1.6</v>
      </c>
      <c r="D15" s="120">
        <v>1.25</v>
      </c>
      <c r="E15" s="119">
        <v>10</v>
      </c>
      <c r="F15" s="123">
        <v>1960</v>
      </c>
      <c r="G15" s="124">
        <f t="shared" si="0"/>
        <v>1862.0000000000002</v>
      </c>
      <c r="H15" s="121">
        <f t="shared" si="1"/>
        <v>1764.0000000000002</v>
      </c>
    </row>
    <row r="16" spans="1:8" ht="23.25" x14ac:dyDescent="0.25">
      <c r="A16" s="118" t="s">
        <v>13</v>
      </c>
      <c r="B16" s="119" t="s">
        <v>15</v>
      </c>
      <c r="C16" s="119">
        <v>1.6</v>
      </c>
      <c r="D16" s="120">
        <v>1.5</v>
      </c>
      <c r="E16" s="119">
        <v>10</v>
      </c>
      <c r="F16" s="123">
        <v>2300</v>
      </c>
      <c r="G16" s="124">
        <f t="shared" si="0"/>
        <v>2185</v>
      </c>
      <c r="H16" s="121">
        <f t="shared" si="1"/>
        <v>2070</v>
      </c>
    </row>
    <row r="17" spans="1:8" ht="23.25" x14ac:dyDescent="0.25">
      <c r="A17" s="118" t="s">
        <v>13</v>
      </c>
      <c r="B17" s="119" t="s">
        <v>16</v>
      </c>
      <c r="C17" s="119">
        <v>1.6</v>
      </c>
      <c r="D17" s="120">
        <v>1</v>
      </c>
      <c r="E17" s="119">
        <v>10</v>
      </c>
      <c r="F17" s="123">
        <v>1150</v>
      </c>
      <c r="G17" s="124">
        <f t="shared" si="0"/>
        <v>1092.5</v>
      </c>
      <c r="H17" s="121">
        <f t="shared" si="1"/>
        <v>1035</v>
      </c>
    </row>
    <row r="18" spans="1:8" ht="23.25" x14ac:dyDescent="0.25">
      <c r="A18" s="118" t="s">
        <v>13</v>
      </c>
      <c r="B18" s="119" t="s">
        <v>16</v>
      </c>
      <c r="C18" s="119">
        <v>1.6</v>
      </c>
      <c r="D18" s="120">
        <v>1.25</v>
      </c>
      <c r="E18" s="119">
        <v>10</v>
      </c>
      <c r="F18" s="123">
        <v>1400</v>
      </c>
      <c r="G18" s="124">
        <f t="shared" si="0"/>
        <v>1330</v>
      </c>
      <c r="H18" s="121">
        <f t="shared" si="1"/>
        <v>1260</v>
      </c>
    </row>
    <row r="19" spans="1:8" ht="23.25" x14ac:dyDescent="0.25">
      <c r="A19" s="118" t="s">
        <v>13</v>
      </c>
      <c r="B19" s="119" t="s">
        <v>16</v>
      </c>
      <c r="C19" s="119">
        <v>1.6</v>
      </c>
      <c r="D19" s="120">
        <v>1.5</v>
      </c>
      <c r="E19" s="119">
        <v>10</v>
      </c>
      <c r="F19" s="123">
        <v>1670</v>
      </c>
      <c r="G19" s="124">
        <f t="shared" si="0"/>
        <v>1586.5</v>
      </c>
      <c r="H19" s="121">
        <f t="shared" si="1"/>
        <v>1503</v>
      </c>
    </row>
    <row r="20" spans="1:8" ht="23.25" x14ac:dyDescent="0.25">
      <c r="A20" s="118" t="s">
        <v>13</v>
      </c>
      <c r="B20" s="119" t="s">
        <v>16</v>
      </c>
      <c r="C20" s="119">
        <v>1.6</v>
      </c>
      <c r="D20" s="120">
        <v>1.8</v>
      </c>
      <c r="E20" s="119">
        <v>10</v>
      </c>
      <c r="F20" s="123">
        <v>1980</v>
      </c>
      <c r="G20" s="124">
        <f t="shared" si="0"/>
        <v>1881</v>
      </c>
      <c r="H20" s="121">
        <f t="shared" si="1"/>
        <v>1782</v>
      </c>
    </row>
    <row r="21" spans="1:8" ht="23.25" x14ac:dyDescent="0.25">
      <c r="A21" s="118" t="s">
        <v>13</v>
      </c>
      <c r="B21" s="119" t="s">
        <v>16</v>
      </c>
      <c r="C21" s="119">
        <v>1.6</v>
      </c>
      <c r="D21" s="120">
        <v>2</v>
      </c>
      <c r="E21" s="119">
        <v>10</v>
      </c>
      <c r="F21" s="123">
        <v>2200</v>
      </c>
      <c r="G21" s="124">
        <f t="shared" si="0"/>
        <v>2090</v>
      </c>
      <c r="H21" s="121">
        <f t="shared" si="1"/>
        <v>1980</v>
      </c>
    </row>
    <row r="22" spans="1:8" ht="23.25" x14ac:dyDescent="0.35">
      <c r="A22" s="118" t="s">
        <v>13</v>
      </c>
      <c r="B22" s="119" t="s">
        <v>16</v>
      </c>
      <c r="C22" s="125">
        <v>2</v>
      </c>
      <c r="D22" s="167">
        <v>1.25</v>
      </c>
      <c r="E22" s="125">
        <v>10</v>
      </c>
      <c r="F22" s="123">
        <v>1950</v>
      </c>
      <c r="G22" s="124">
        <f t="shared" ref="G22" si="2">F22/100*95</f>
        <v>1852.5</v>
      </c>
      <c r="H22" s="121"/>
    </row>
    <row r="23" spans="1:8" ht="23.25" x14ac:dyDescent="0.35">
      <c r="A23" s="118" t="s">
        <v>13</v>
      </c>
      <c r="B23" s="119" t="s">
        <v>16</v>
      </c>
      <c r="C23" s="125">
        <v>2</v>
      </c>
      <c r="D23" s="126">
        <v>1.5</v>
      </c>
      <c r="E23" s="125">
        <v>10</v>
      </c>
      <c r="F23" s="123">
        <v>2330</v>
      </c>
      <c r="G23" s="124">
        <f t="shared" si="0"/>
        <v>2213.5</v>
      </c>
      <c r="H23" s="121">
        <f t="shared" si="1"/>
        <v>2097</v>
      </c>
    </row>
    <row r="24" spans="1:8" ht="23.25" x14ac:dyDescent="0.35">
      <c r="A24" s="118" t="s">
        <v>13</v>
      </c>
      <c r="B24" s="119" t="s">
        <v>16</v>
      </c>
      <c r="C24" s="125">
        <v>2</v>
      </c>
      <c r="D24" s="126">
        <v>2</v>
      </c>
      <c r="E24" s="125">
        <v>10</v>
      </c>
      <c r="F24" s="123">
        <v>3080</v>
      </c>
      <c r="G24" s="124">
        <f t="shared" si="0"/>
        <v>2926</v>
      </c>
      <c r="H24" s="121">
        <f t="shared" si="1"/>
        <v>2772</v>
      </c>
    </row>
    <row r="25" spans="1:8" ht="23.25" x14ac:dyDescent="0.25">
      <c r="A25" s="118" t="s">
        <v>13</v>
      </c>
      <c r="B25" s="119" t="s">
        <v>10</v>
      </c>
      <c r="C25" s="119">
        <v>1.6</v>
      </c>
      <c r="D25" s="120">
        <v>1</v>
      </c>
      <c r="E25" s="119">
        <v>10</v>
      </c>
      <c r="F25" s="123">
        <v>790</v>
      </c>
      <c r="G25" s="124">
        <f t="shared" si="0"/>
        <v>750.5</v>
      </c>
      <c r="H25" s="121">
        <f t="shared" si="1"/>
        <v>711</v>
      </c>
    </row>
    <row r="26" spans="1:8" ht="23.25" hidden="1" x14ac:dyDescent="0.25">
      <c r="A26" s="118" t="s">
        <v>13</v>
      </c>
      <c r="B26" s="119" t="s">
        <v>10</v>
      </c>
      <c r="C26" s="119">
        <v>1.6</v>
      </c>
      <c r="D26" s="120">
        <v>1.2</v>
      </c>
      <c r="E26" s="119">
        <v>10</v>
      </c>
      <c r="F26" s="123">
        <v>950</v>
      </c>
      <c r="G26" s="124">
        <f t="shared" si="0"/>
        <v>902.5</v>
      </c>
      <c r="H26" s="121">
        <f t="shared" si="1"/>
        <v>855</v>
      </c>
    </row>
    <row r="27" spans="1:8" ht="23.25" hidden="1" x14ac:dyDescent="0.25">
      <c r="A27" s="118" t="s">
        <v>13</v>
      </c>
      <c r="B27" s="119" t="s">
        <v>285</v>
      </c>
      <c r="C27" s="119">
        <v>1.6</v>
      </c>
      <c r="D27" s="120">
        <v>1.5</v>
      </c>
      <c r="E27" s="119">
        <v>10</v>
      </c>
      <c r="F27" s="123">
        <v>1110</v>
      </c>
      <c r="G27" s="124">
        <f t="shared" si="0"/>
        <v>1054.5</v>
      </c>
      <c r="H27" s="121">
        <f t="shared" si="1"/>
        <v>999</v>
      </c>
    </row>
    <row r="28" spans="1:8" ht="23.25" x14ac:dyDescent="0.25">
      <c r="A28" s="118" t="s">
        <v>13</v>
      </c>
      <c r="B28" s="122" t="s">
        <v>37</v>
      </c>
      <c r="C28" s="119">
        <v>1.6</v>
      </c>
      <c r="D28" s="120">
        <v>1.5</v>
      </c>
      <c r="E28" s="119">
        <v>10</v>
      </c>
      <c r="F28" s="123">
        <v>1150</v>
      </c>
      <c r="G28" s="124">
        <f t="shared" si="0"/>
        <v>1092.5</v>
      </c>
      <c r="H28" s="121">
        <f t="shared" si="1"/>
        <v>1035</v>
      </c>
    </row>
    <row r="29" spans="1:8" ht="23.25" x14ac:dyDescent="0.25">
      <c r="A29" s="118" t="s">
        <v>13</v>
      </c>
      <c r="B29" s="122" t="s">
        <v>37</v>
      </c>
      <c r="C29" s="119">
        <v>1.8</v>
      </c>
      <c r="D29" s="120">
        <v>1.2</v>
      </c>
      <c r="E29" s="119">
        <v>10</v>
      </c>
      <c r="F29" s="120">
        <v>1150</v>
      </c>
      <c r="G29" s="124">
        <f t="shared" si="0"/>
        <v>1092.5</v>
      </c>
      <c r="H29" s="121">
        <f t="shared" si="1"/>
        <v>1035</v>
      </c>
    </row>
    <row r="30" spans="1:8" ht="23.25" x14ac:dyDescent="0.25">
      <c r="A30" s="118" t="s">
        <v>13</v>
      </c>
      <c r="B30" s="122" t="s">
        <v>37</v>
      </c>
      <c r="C30" s="119">
        <v>1.8</v>
      </c>
      <c r="D30" s="120">
        <v>1.5</v>
      </c>
      <c r="E30" s="119">
        <v>10</v>
      </c>
      <c r="F30" s="120">
        <v>1350</v>
      </c>
      <c r="G30" s="124">
        <f t="shared" si="0"/>
        <v>1282.5</v>
      </c>
      <c r="H30" s="121">
        <f t="shared" si="1"/>
        <v>1215</v>
      </c>
    </row>
    <row r="31" spans="1:8" ht="23.25" x14ac:dyDescent="0.35">
      <c r="A31" s="118" t="s">
        <v>13</v>
      </c>
      <c r="B31" s="122" t="s">
        <v>10</v>
      </c>
      <c r="C31" s="125">
        <v>2</v>
      </c>
      <c r="D31" s="120">
        <v>1.5</v>
      </c>
      <c r="E31" s="119">
        <v>10</v>
      </c>
      <c r="F31" s="120">
        <v>1370</v>
      </c>
      <c r="G31" s="124">
        <f t="shared" si="0"/>
        <v>1301.5</v>
      </c>
      <c r="H31" s="121">
        <f t="shared" si="1"/>
        <v>1233</v>
      </c>
    </row>
    <row r="32" spans="1:8" ht="23.25" x14ac:dyDescent="0.35">
      <c r="A32" s="118" t="s">
        <v>13</v>
      </c>
      <c r="B32" s="122" t="s">
        <v>10</v>
      </c>
      <c r="C32" s="125">
        <v>2</v>
      </c>
      <c r="D32" s="120">
        <v>2</v>
      </c>
      <c r="E32" s="119">
        <v>10</v>
      </c>
      <c r="F32" s="120">
        <v>1780</v>
      </c>
      <c r="G32" s="124">
        <f t="shared" si="0"/>
        <v>1691</v>
      </c>
      <c r="H32" s="121">
        <f t="shared" si="1"/>
        <v>1602</v>
      </c>
    </row>
    <row r="33" spans="1:8" ht="16.5" customHeight="1" x14ac:dyDescent="0.25">
      <c r="A33" s="278" t="s">
        <v>17</v>
      </c>
      <c r="B33" s="279"/>
      <c r="C33" s="279"/>
      <c r="D33" s="279"/>
      <c r="E33" s="279"/>
      <c r="F33" s="279"/>
      <c r="G33" s="279"/>
      <c r="H33" s="279"/>
    </row>
    <row r="34" spans="1:8" ht="23.25" customHeight="1" x14ac:dyDescent="0.25">
      <c r="A34" s="118" t="s">
        <v>297</v>
      </c>
      <c r="B34" s="127" t="s">
        <v>37</v>
      </c>
      <c r="C34" s="127">
        <v>2.5</v>
      </c>
      <c r="D34" s="120">
        <v>1.5</v>
      </c>
      <c r="E34" s="119">
        <v>10</v>
      </c>
      <c r="F34" s="128">
        <v>2150</v>
      </c>
      <c r="G34" s="120">
        <f>F34/100*95</f>
        <v>2042.5</v>
      </c>
      <c r="H34" s="121">
        <f>F34/100*88</f>
        <v>1892</v>
      </c>
    </row>
    <row r="35" spans="1:8" ht="23.25" customHeight="1" x14ac:dyDescent="0.25">
      <c r="A35" s="118" t="s">
        <v>18</v>
      </c>
      <c r="B35" s="127" t="s">
        <v>37</v>
      </c>
      <c r="C35" s="127">
        <v>3</v>
      </c>
      <c r="D35" s="120">
        <v>1.5</v>
      </c>
      <c r="E35" s="119">
        <v>10</v>
      </c>
      <c r="F35" s="128">
        <v>2990</v>
      </c>
      <c r="G35" s="120">
        <f>F35/100*95</f>
        <v>2840.5</v>
      </c>
      <c r="H35" s="121">
        <f>F35/100*88</f>
        <v>2631.2</v>
      </c>
    </row>
    <row r="36" spans="1:8" ht="23.25" customHeight="1" x14ac:dyDescent="0.25">
      <c r="A36" s="118" t="s">
        <v>18</v>
      </c>
      <c r="B36" s="127" t="s">
        <v>37</v>
      </c>
      <c r="C36" s="127">
        <v>3</v>
      </c>
      <c r="D36" s="120">
        <v>2</v>
      </c>
      <c r="E36" s="119">
        <v>10</v>
      </c>
      <c r="F36" s="128">
        <v>3985</v>
      </c>
      <c r="G36" s="120">
        <f>F36/100*95</f>
        <v>3785.75</v>
      </c>
      <c r="H36" s="121">
        <f>F36/100*88</f>
        <v>3506.8</v>
      </c>
    </row>
    <row r="37" spans="1:8" ht="23.25" x14ac:dyDescent="0.25">
      <c r="A37" s="118" t="s">
        <v>18</v>
      </c>
      <c r="B37" s="127" t="s">
        <v>10</v>
      </c>
      <c r="C37" s="127">
        <v>1.6</v>
      </c>
      <c r="D37" s="120">
        <v>1</v>
      </c>
      <c r="E37" s="119">
        <v>10</v>
      </c>
      <c r="F37" s="128">
        <v>615</v>
      </c>
      <c r="G37" s="120">
        <f t="shared" ref="G37:G49" si="3">F37/100*95</f>
        <v>584.25</v>
      </c>
      <c r="H37" s="121">
        <f t="shared" ref="H37:H83" si="4">F37/100*88</f>
        <v>541.20000000000005</v>
      </c>
    </row>
    <row r="38" spans="1:8" ht="23.25" x14ac:dyDescent="0.25">
      <c r="A38" s="118" t="s">
        <v>18</v>
      </c>
      <c r="B38" s="127" t="s">
        <v>10</v>
      </c>
      <c r="C38" s="127">
        <v>1.6</v>
      </c>
      <c r="D38" s="120">
        <v>1.25</v>
      </c>
      <c r="E38" s="119">
        <v>10</v>
      </c>
      <c r="F38" s="128">
        <v>735</v>
      </c>
      <c r="G38" s="120">
        <f t="shared" si="3"/>
        <v>698.25</v>
      </c>
      <c r="H38" s="121">
        <f t="shared" si="4"/>
        <v>646.79999999999995</v>
      </c>
    </row>
    <row r="39" spans="1:8" ht="23.25" x14ac:dyDescent="0.25">
      <c r="A39" s="118" t="s">
        <v>18</v>
      </c>
      <c r="B39" s="127" t="s">
        <v>10</v>
      </c>
      <c r="C39" s="127">
        <v>1.6</v>
      </c>
      <c r="D39" s="120">
        <v>1.5</v>
      </c>
      <c r="E39" s="119">
        <v>10</v>
      </c>
      <c r="F39" s="128">
        <v>855</v>
      </c>
      <c r="G39" s="120">
        <f t="shared" si="3"/>
        <v>812.25000000000011</v>
      </c>
      <c r="H39" s="121">
        <f t="shared" si="4"/>
        <v>752.40000000000009</v>
      </c>
    </row>
    <row r="40" spans="1:8" ht="23.25" x14ac:dyDescent="0.25">
      <c r="A40" s="118" t="s">
        <v>18</v>
      </c>
      <c r="B40" s="122" t="s">
        <v>10</v>
      </c>
      <c r="C40" s="119">
        <v>1.8</v>
      </c>
      <c r="D40" s="120">
        <v>1</v>
      </c>
      <c r="E40" s="119">
        <v>10</v>
      </c>
      <c r="F40" s="120">
        <v>705</v>
      </c>
      <c r="G40" s="120">
        <f t="shared" si="3"/>
        <v>669.75</v>
      </c>
      <c r="H40" s="121">
        <f t="shared" si="4"/>
        <v>620.4</v>
      </c>
    </row>
    <row r="41" spans="1:8" ht="23.25" x14ac:dyDescent="0.25">
      <c r="A41" s="118" t="s">
        <v>18</v>
      </c>
      <c r="B41" s="122" t="s">
        <v>10</v>
      </c>
      <c r="C41" s="119">
        <v>1.8</v>
      </c>
      <c r="D41" s="120">
        <v>1.25</v>
      </c>
      <c r="E41" s="119">
        <v>10</v>
      </c>
      <c r="F41" s="120">
        <v>850</v>
      </c>
      <c r="G41" s="120">
        <f t="shared" si="3"/>
        <v>807.5</v>
      </c>
      <c r="H41" s="121">
        <f t="shared" si="4"/>
        <v>748</v>
      </c>
    </row>
    <row r="42" spans="1:8" ht="23.25" x14ac:dyDescent="0.25">
      <c r="A42" s="118" t="s">
        <v>18</v>
      </c>
      <c r="B42" s="122" t="s">
        <v>10</v>
      </c>
      <c r="C42" s="119">
        <v>1.8</v>
      </c>
      <c r="D42" s="120">
        <v>1.5</v>
      </c>
      <c r="E42" s="119">
        <v>10</v>
      </c>
      <c r="F42" s="120">
        <v>990</v>
      </c>
      <c r="G42" s="120">
        <f t="shared" si="3"/>
        <v>940.5</v>
      </c>
      <c r="H42" s="121">
        <f t="shared" si="4"/>
        <v>871.2</v>
      </c>
    </row>
    <row r="43" spans="1:8" ht="23.25" x14ac:dyDescent="0.25">
      <c r="A43" s="118" t="s">
        <v>18</v>
      </c>
      <c r="B43" s="127" t="s">
        <v>10</v>
      </c>
      <c r="C43" s="119">
        <v>1.8</v>
      </c>
      <c r="D43" s="120">
        <v>1.8</v>
      </c>
      <c r="E43" s="119">
        <v>10</v>
      </c>
      <c r="F43" s="120">
        <v>1160</v>
      </c>
      <c r="G43" s="120">
        <f t="shared" si="3"/>
        <v>1102</v>
      </c>
      <c r="H43" s="121">
        <f t="shared" si="4"/>
        <v>1020.8</v>
      </c>
    </row>
    <row r="44" spans="1:8" ht="23.25" x14ac:dyDescent="0.25">
      <c r="A44" s="118" t="s">
        <v>18</v>
      </c>
      <c r="B44" s="127" t="s">
        <v>10</v>
      </c>
      <c r="C44" s="119">
        <v>1.8</v>
      </c>
      <c r="D44" s="120">
        <v>2</v>
      </c>
      <c r="E44" s="119">
        <v>10</v>
      </c>
      <c r="F44" s="120">
        <v>1280</v>
      </c>
      <c r="G44" s="120">
        <f t="shared" si="3"/>
        <v>1216</v>
      </c>
      <c r="H44" s="121">
        <f t="shared" si="4"/>
        <v>1126.4000000000001</v>
      </c>
    </row>
    <row r="45" spans="1:8" ht="23.25" x14ac:dyDescent="0.25">
      <c r="A45" s="118" t="s">
        <v>18</v>
      </c>
      <c r="B45" s="127" t="s">
        <v>10</v>
      </c>
      <c r="C45" s="119">
        <v>2</v>
      </c>
      <c r="D45" s="120">
        <v>1</v>
      </c>
      <c r="E45" s="119">
        <v>10</v>
      </c>
      <c r="F45" s="120">
        <v>810</v>
      </c>
      <c r="G45" s="120">
        <f t="shared" si="3"/>
        <v>769.5</v>
      </c>
      <c r="H45" s="121">
        <f t="shared" si="4"/>
        <v>712.8</v>
      </c>
    </row>
    <row r="46" spans="1:8" ht="23.25" x14ac:dyDescent="0.25">
      <c r="A46" s="118" t="s">
        <v>18</v>
      </c>
      <c r="B46" s="119" t="s">
        <v>10</v>
      </c>
      <c r="C46" s="119">
        <v>2</v>
      </c>
      <c r="D46" s="120">
        <v>1.25</v>
      </c>
      <c r="E46" s="119">
        <v>10</v>
      </c>
      <c r="F46" s="120">
        <v>980</v>
      </c>
      <c r="G46" s="120">
        <f t="shared" si="3"/>
        <v>931.00000000000011</v>
      </c>
      <c r="H46" s="121">
        <f t="shared" si="4"/>
        <v>862.40000000000009</v>
      </c>
    </row>
    <row r="47" spans="1:8" ht="23.25" x14ac:dyDescent="0.25">
      <c r="A47" s="118" t="s">
        <v>18</v>
      </c>
      <c r="B47" s="119" t="s">
        <v>10</v>
      </c>
      <c r="C47" s="119">
        <v>2</v>
      </c>
      <c r="D47" s="120">
        <v>1.5</v>
      </c>
      <c r="E47" s="119">
        <v>10</v>
      </c>
      <c r="F47" s="120">
        <v>1150</v>
      </c>
      <c r="G47" s="120">
        <f t="shared" si="3"/>
        <v>1092.5</v>
      </c>
      <c r="H47" s="121">
        <f t="shared" si="4"/>
        <v>1012</v>
      </c>
    </row>
    <row r="48" spans="1:8" ht="23.25" x14ac:dyDescent="0.25">
      <c r="A48" s="118" t="s">
        <v>18</v>
      </c>
      <c r="B48" s="119" t="s">
        <v>10</v>
      </c>
      <c r="C48" s="119">
        <v>2</v>
      </c>
      <c r="D48" s="120">
        <v>1.8</v>
      </c>
      <c r="E48" s="119">
        <v>10</v>
      </c>
      <c r="F48" s="120">
        <v>1340</v>
      </c>
      <c r="G48" s="120">
        <f t="shared" si="3"/>
        <v>1273</v>
      </c>
      <c r="H48" s="121">
        <f t="shared" si="4"/>
        <v>1179.2</v>
      </c>
    </row>
    <row r="49" spans="1:8" ht="23.25" x14ac:dyDescent="0.25">
      <c r="A49" s="118" t="s">
        <v>18</v>
      </c>
      <c r="B49" s="119" t="s">
        <v>10</v>
      </c>
      <c r="C49" s="119">
        <v>2</v>
      </c>
      <c r="D49" s="120">
        <v>2</v>
      </c>
      <c r="E49" s="119">
        <v>10</v>
      </c>
      <c r="F49" s="120">
        <v>1490</v>
      </c>
      <c r="G49" s="120">
        <f t="shared" si="3"/>
        <v>1415.5</v>
      </c>
      <c r="H49" s="121">
        <f t="shared" si="4"/>
        <v>1311.2</v>
      </c>
    </row>
    <row r="50" spans="1:8" ht="15.75" customHeight="1" x14ac:dyDescent="0.25">
      <c r="A50" s="278" t="s">
        <v>19</v>
      </c>
      <c r="B50" s="279"/>
      <c r="C50" s="279"/>
      <c r="D50" s="279"/>
      <c r="E50" s="279"/>
      <c r="F50" s="279"/>
      <c r="G50" s="279"/>
      <c r="H50" s="279"/>
    </row>
    <row r="51" spans="1:8" ht="23.25" hidden="1" x14ac:dyDescent="0.25">
      <c r="A51" s="118" t="s">
        <v>18</v>
      </c>
      <c r="B51" s="119" t="s">
        <v>16</v>
      </c>
      <c r="C51" s="119">
        <v>1.4</v>
      </c>
      <c r="D51" s="120">
        <v>1</v>
      </c>
      <c r="E51" s="119">
        <v>10</v>
      </c>
      <c r="F51" s="129">
        <v>700</v>
      </c>
      <c r="G51" s="129">
        <f t="shared" ref="G51:G68" si="5">F51/100*95</f>
        <v>665</v>
      </c>
      <c r="H51" s="121">
        <f t="shared" si="4"/>
        <v>616</v>
      </c>
    </row>
    <row r="52" spans="1:8" ht="23.25" hidden="1" x14ac:dyDescent="0.25">
      <c r="A52" s="118" t="s">
        <v>18</v>
      </c>
      <c r="B52" s="119" t="s">
        <v>16</v>
      </c>
      <c r="C52" s="119">
        <v>1.4</v>
      </c>
      <c r="D52" s="120">
        <v>1.25</v>
      </c>
      <c r="E52" s="119">
        <v>10</v>
      </c>
      <c r="F52" s="129">
        <v>860</v>
      </c>
      <c r="G52" s="129">
        <f t="shared" si="5"/>
        <v>817</v>
      </c>
      <c r="H52" s="121">
        <f t="shared" si="4"/>
        <v>756.8</v>
      </c>
    </row>
    <row r="53" spans="1:8" ht="23.25" hidden="1" x14ac:dyDescent="0.25">
      <c r="A53" s="118" t="s">
        <v>18</v>
      </c>
      <c r="B53" s="119" t="s">
        <v>16</v>
      </c>
      <c r="C53" s="119">
        <v>1.4</v>
      </c>
      <c r="D53" s="120">
        <v>1.5</v>
      </c>
      <c r="E53" s="119">
        <v>10</v>
      </c>
      <c r="F53" s="129">
        <v>1015</v>
      </c>
      <c r="G53" s="129">
        <f t="shared" si="5"/>
        <v>964.25</v>
      </c>
      <c r="H53" s="121">
        <f t="shared" si="4"/>
        <v>893.2</v>
      </c>
    </row>
    <row r="54" spans="1:8" ht="23.25" x14ac:dyDescent="0.25">
      <c r="A54" s="118" t="s">
        <v>18</v>
      </c>
      <c r="B54" s="119" t="s">
        <v>16</v>
      </c>
      <c r="C54" s="119">
        <v>1.6</v>
      </c>
      <c r="D54" s="120">
        <v>1</v>
      </c>
      <c r="E54" s="119">
        <v>10</v>
      </c>
      <c r="F54" s="120">
        <v>815</v>
      </c>
      <c r="G54" s="120">
        <f t="shared" si="5"/>
        <v>774.25</v>
      </c>
      <c r="H54" s="121">
        <f t="shared" si="4"/>
        <v>717.2</v>
      </c>
    </row>
    <row r="55" spans="1:8" ht="23.25" x14ac:dyDescent="0.25">
      <c r="A55" s="118" t="s">
        <v>18</v>
      </c>
      <c r="B55" s="119" t="s">
        <v>16</v>
      </c>
      <c r="C55" s="119">
        <v>1.6</v>
      </c>
      <c r="D55" s="120">
        <v>1.25</v>
      </c>
      <c r="E55" s="119">
        <v>10</v>
      </c>
      <c r="F55" s="120">
        <v>1000</v>
      </c>
      <c r="G55" s="120">
        <f t="shared" si="5"/>
        <v>950</v>
      </c>
      <c r="H55" s="121">
        <f t="shared" si="4"/>
        <v>880</v>
      </c>
    </row>
    <row r="56" spans="1:8" ht="23.25" x14ac:dyDescent="0.25">
      <c r="A56" s="118" t="s">
        <v>18</v>
      </c>
      <c r="B56" s="119" t="s">
        <v>16</v>
      </c>
      <c r="C56" s="119">
        <v>1.6</v>
      </c>
      <c r="D56" s="120">
        <v>1.5</v>
      </c>
      <c r="E56" s="119">
        <v>10</v>
      </c>
      <c r="F56" s="120">
        <v>1180</v>
      </c>
      <c r="G56" s="120">
        <f t="shared" si="5"/>
        <v>1121</v>
      </c>
      <c r="H56" s="121">
        <f t="shared" si="4"/>
        <v>1038.4000000000001</v>
      </c>
    </row>
    <row r="57" spans="1:8" ht="23.25" x14ac:dyDescent="0.25">
      <c r="A57" s="118" t="s">
        <v>18</v>
      </c>
      <c r="B57" s="119" t="s">
        <v>16</v>
      </c>
      <c r="C57" s="119">
        <v>1.6</v>
      </c>
      <c r="D57" s="120">
        <v>1.8</v>
      </c>
      <c r="E57" s="119">
        <v>10</v>
      </c>
      <c r="F57" s="120">
        <v>1400</v>
      </c>
      <c r="G57" s="120">
        <f t="shared" si="5"/>
        <v>1330</v>
      </c>
      <c r="H57" s="121">
        <f t="shared" si="4"/>
        <v>1232</v>
      </c>
    </row>
    <row r="58" spans="1:8" ht="23.25" x14ac:dyDescent="0.25">
      <c r="A58" s="118" t="s">
        <v>18</v>
      </c>
      <c r="B58" s="119" t="s">
        <v>16</v>
      </c>
      <c r="C58" s="119">
        <v>1.6</v>
      </c>
      <c r="D58" s="120">
        <v>2</v>
      </c>
      <c r="E58" s="119">
        <v>10</v>
      </c>
      <c r="F58" s="120">
        <v>1555</v>
      </c>
      <c r="G58" s="120">
        <f t="shared" si="5"/>
        <v>1477.25</v>
      </c>
      <c r="H58" s="121">
        <f t="shared" si="4"/>
        <v>1368.4</v>
      </c>
    </row>
    <row r="59" spans="1:8" ht="23.25" x14ac:dyDescent="0.25">
      <c r="A59" s="118" t="s">
        <v>18</v>
      </c>
      <c r="B59" s="119" t="s">
        <v>16</v>
      </c>
      <c r="C59" s="119">
        <v>1.8</v>
      </c>
      <c r="D59" s="120">
        <v>1</v>
      </c>
      <c r="E59" s="119">
        <v>10</v>
      </c>
      <c r="F59" s="120">
        <v>940</v>
      </c>
      <c r="G59" s="120">
        <f t="shared" si="5"/>
        <v>893</v>
      </c>
      <c r="H59" s="121">
        <f t="shared" si="4"/>
        <v>827.2</v>
      </c>
    </row>
    <row r="60" spans="1:8" ht="23.25" x14ac:dyDescent="0.25">
      <c r="A60" s="118" t="s">
        <v>18</v>
      </c>
      <c r="B60" s="119" t="s">
        <v>16</v>
      </c>
      <c r="C60" s="119">
        <v>1.8</v>
      </c>
      <c r="D60" s="120">
        <v>1.25</v>
      </c>
      <c r="E60" s="119">
        <v>10</v>
      </c>
      <c r="F60" s="120">
        <v>1150</v>
      </c>
      <c r="G60" s="120">
        <f t="shared" si="5"/>
        <v>1092.5</v>
      </c>
      <c r="H60" s="121">
        <f t="shared" si="4"/>
        <v>1012</v>
      </c>
    </row>
    <row r="61" spans="1:8" ht="23.25" x14ac:dyDescent="0.25">
      <c r="A61" s="118" t="s">
        <v>18</v>
      </c>
      <c r="B61" s="119" t="s">
        <v>16</v>
      </c>
      <c r="C61" s="119">
        <v>1.8</v>
      </c>
      <c r="D61" s="120">
        <v>1.5</v>
      </c>
      <c r="E61" s="119">
        <v>10</v>
      </c>
      <c r="F61" s="120">
        <v>1370</v>
      </c>
      <c r="G61" s="120">
        <f t="shared" si="5"/>
        <v>1301.5</v>
      </c>
      <c r="H61" s="121">
        <f t="shared" si="4"/>
        <v>1205.5999999999999</v>
      </c>
    </row>
    <row r="62" spans="1:8" ht="23.25" x14ac:dyDescent="0.25">
      <c r="A62" s="118" t="s">
        <v>18</v>
      </c>
      <c r="B62" s="119" t="s">
        <v>16</v>
      </c>
      <c r="C62" s="119">
        <v>1.8</v>
      </c>
      <c r="D62" s="120">
        <v>1.8</v>
      </c>
      <c r="E62" s="119">
        <v>10</v>
      </c>
      <c r="F62" s="120">
        <v>1625</v>
      </c>
      <c r="G62" s="120">
        <f t="shared" si="5"/>
        <v>1543.75</v>
      </c>
      <c r="H62" s="121">
        <f t="shared" si="4"/>
        <v>1430</v>
      </c>
    </row>
    <row r="63" spans="1:8" ht="23.25" x14ac:dyDescent="0.25">
      <c r="A63" s="118" t="s">
        <v>18</v>
      </c>
      <c r="B63" s="119" t="s">
        <v>16</v>
      </c>
      <c r="C63" s="119">
        <v>1.8</v>
      </c>
      <c r="D63" s="120">
        <v>2</v>
      </c>
      <c r="E63" s="119">
        <v>10</v>
      </c>
      <c r="F63" s="120">
        <v>1805</v>
      </c>
      <c r="G63" s="120">
        <f t="shared" si="5"/>
        <v>1714.75</v>
      </c>
      <c r="H63" s="121">
        <f t="shared" si="4"/>
        <v>1588.4</v>
      </c>
    </row>
    <row r="64" spans="1:8" ht="23.25" x14ac:dyDescent="0.25">
      <c r="A64" s="118" t="s">
        <v>18</v>
      </c>
      <c r="B64" s="119" t="s">
        <v>16</v>
      </c>
      <c r="C64" s="119">
        <v>2</v>
      </c>
      <c r="D64" s="120">
        <v>1</v>
      </c>
      <c r="E64" s="119">
        <v>10</v>
      </c>
      <c r="F64" s="120">
        <v>1080</v>
      </c>
      <c r="G64" s="120">
        <f t="shared" si="5"/>
        <v>1026</v>
      </c>
      <c r="H64" s="121">
        <f t="shared" si="4"/>
        <v>950.40000000000009</v>
      </c>
    </row>
    <row r="65" spans="1:8" ht="23.25" x14ac:dyDescent="0.25">
      <c r="A65" s="118" t="s">
        <v>18</v>
      </c>
      <c r="B65" s="119" t="s">
        <v>16</v>
      </c>
      <c r="C65" s="119">
        <v>2</v>
      </c>
      <c r="D65" s="120">
        <v>1.25</v>
      </c>
      <c r="E65" s="119">
        <v>10</v>
      </c>
      <c r="F65" s="120">
        <v>1330</v>
      </c>
      <c r="G65" s="120">
        <f t="shared" si="5"/>
        <v>1263.5</v>
      </c>
      <c r="H65" s="121">
        <f t="shared" si="4"/>
        <v>1170.4000000000001</v>
      </c>
    </row>
    <row r="66" spans="1:8" ht="23.25" x14ac:dyDescent="0.25">
      <c r="A66" s="118" t="s">
        <v>18</v>
      </c>
      <c r="B66" s="119" t="s">
        <v>16</v>
      </c>
      <c r="C66" s="119">
        <v>2</v>
      </c>
      <c r="D66" s="120">
        <v>1.5</v>
      </c>
      <c r="E66" s="119">
        <v>10</v>
      </c>
      <c r="F66" s="120">
        <v>1580</v>
      </c>
      <c r="G66" s="120">
        <f t="shared" si="5"/>
        <v>1501</v>
      </c>
      <c r="H66" s="121">
        <f t="shared" si="4"/>
        <v>1390.4</v>
      </c>
    </row>
    <row r="67" spans="1:8" ht="23.25" x14ac:dyDescent="0.25">
      <c r="A67" s="118" t="s">
        <v>18</v>
      </c>
      <c r="B67" s="119" t="s">
        <v>16</v>
      </c>
      <c r="C67" s="119">
        <v>2</v>
      </c>
      <c r="D67" s="120">
        <v>1.8</v>
      </c>
      <c r="E67" s="119">
        <v>10</v>
      </c>
      <c r="F67" s="120">
        <v>1880</v>
      </c>
      <c r="G67" s="120">
        <f t="shared" si="5"/>
        <v>1786</v>
      </c>
      <c r="H67" s="121">
        <f t="shared" si="4"/>
        <v>1654.4</v>
      </c>
    </row>
    <row r="68" spans="1:8" ht="23.25" x14ac:dyDescent="0.25">
      <c r="A68" s="118" t="s">
        <v>18</v>
      </c>
      <c r="B68" s="119" t="s">
        <v>16</v>
      </c>
      <c r="C68" s="119">
        <v>2</v>
      </c>
      <c r="D68" s="120">
        <v>2</v>
      </c>
      <c r="E68" s="119">
        <v>10</v>
      </c>
      <c r="F68" s="120">
        <v>2090</v>
      </c>
      <c r="G68" s="120">
        <f t="shared" si="5"/>
        <v>1985.4999999999998</v>
      </c>
      <c r="H68" s="121">
        <f t="shared" si="4"/>
        <v>1839.1999999999998</v>
      </c>
    </row>
    <row r="69" spans="1:8" ht="23.25" x14ac:dyDescent="0.25">
      <c r="A69" s="143"/>
      <c r="B69" s="144"/>
      <c r="C69" s="144"/>
      <c r="D69" s="145"/>
      <c r="E69" s="144"/>
      <c r="F69" s="145"/>
      <c r="G69" s="145"/>
      <c r="H69" s="146"/>
    </row>
    <row r="70" spans="1:8" ht="15.75" customHeight="1" x14ac:dyDescent="0.25">
      <c r="A70" s="278" t="s">
        <v>20</v>
      </c>
      <c r="B70" s="279"/>
      <c r="C70" s="279"/>
      <c r="D70" s="279"/>
      <c r="E70" s="279"/>
      <c r="F70" s="279"/>
      <c r="G70" s="279"/>
      <c r="H70" s="279"/>
    </row>
    <row r="71" spans="1:8" ht="23.25" x14ac:dyDescent="0.25">
      <c r="A71" s="118" t="s">
        <v>18</v>
      </c>
      <c r="B71" s="119" t="s">
        <v>15</v>
      </c>
      <c r="C71" s="119">
        <v>1.4</v>
      </c>
      <c r="D71" s="120">
        <v>1</v>
      </c>
      <c r="E71" s="119">
        <v>10</v>
      </c>
      <c r="F71" s="120">
        <v>1000</v>
      </c>
      <c r="G71" s="120">
        <f t="shared" ref="G71:G90" si="6">F71/100*95</f>
        <v>950</v>
      </c>
      <c r="H71" s="121">
        <f t="shared" si="4"/>
        <v>880</v>
      </c>
    </row>
    <row r="72" spans="1:8" ht="23.25" x14ac:dyDescent="0.25">
      <c r="A72" s="118" t="s">
        <v>18</v>
      </c>
      <c r="B72" s="119" t="s">
        <v>15</v>
      </c>
      <c r="C72" s="119">
        <v>1.4</v>
      </c>
      <c r="D72" s="120">
        <v>1.25</v>
      </c>
      <c r="E72" s="119">
        <v>10</v>
      </c>
      <c r="F72" s="120">
        <v>1200</v>
      </c>
      <c r="G72" s="120">
        <f t="shared" si="6"/>
        <v>1140</v>
      </c>
      <c r="H72" s="121">
        <f t="shared" si="4"/>
        <v>1056</v>
      </c>
    </row>
    <row r="73" spans="1:8" ht="23.25" x14ac:dyDescent="0.25">
      <c r="A73" s="118" t="s">
        <v>18</v>
      </c>
      <c r="B73" s="119" t="s">
        <v>15</v>
      </c>
      <c r="C73" s="119">
        <v>1.4</v>
      </c>
      <c r="D73" s="120">
        <v>1.5</v>
      </c>
      <c r="E73" s="119">
        <v>10</v>
      </c>
      <c r="F73" s="120">
        <v>1410</v>
      </c>
      <c r="G73" s="120">
        <f t="shared" si="6"/>
        <v>1339.5</v>
      </c>
      <c r="H73" s="121">
        <f t="shared" si="4"/>
        <v>1240.8</v>
      </c>
    </row>
    <row r="74" spans="1:8" ht="23.25" hidden="1" x14ac:dyDescent="0.25">
      <c r="A74" s="118" t="s">
        <v>18</v>
      </c>
      <c r="B74" s="119" t="s">
        <v>15</v>
      </c>
      <c r="C74" s="119">
        <v>1.4</v>
      </c>
      <c r="D74" s="120">
        <v>1.8</v>
      </c>
      <c r="E74" s="119">
        <v>10</v>
      </c>
      <c r="F74" s="120">
        <v>1620</v>
      </c>
      <c r="G74" s="120">
        <f t="shared" si="6"/>
        <v>1539</v>
      </c>
      <c r="H74" s="121">
        <f t="shared" si="4"/>
        <v>1425.6</v>
      </c>
    </row>
    <row r="75" spans="1:8" ht="23.25" hidden="1" x14ac:dyDescent="0.25">
      <c r="A75" s="118" t="s">
        <v>18</v>
      </c>
      <c r="B75" s="119" t="s">
        <v>15</v>
      </c>
      <c r="C75" s="119">
        <v>1.4</v>
      </c>
      <c r="D75" s="120">
        <v>2</v>
      </c>
      <c r="E75" s="119">
        <v>10</v>
      </c>
      <c r="F75" s="120">
        <v>1800</v>
      </c>
      <c r="G75" s="120">
        <f t="shared" si="6"/>
        <v>1710</v>
      </c>
      <c r="H75" s="121">
        <f t="shared" si="4"/>
        <v>1584</v>
      </c>
    </row>
    <row r="76" spans="1:8" ht="23.25" x14ac:dyDescent="0.25">
      <c r="A76" s="118" t="s">
        <v>18</v>
      </c>
      <c r="B76" s="119" t="s">
        <v>15</v>
      </c>
      <c r="C76" s="119">
        <v>1.6</v>
      </c>
      <c r="D76" s="120">
        <v>1</v>
      </c>
      <c r="E76" s="119">
        <v>10</v>
      </c>
      <c r="F76" s="120">
        <v>1160</v>
      </c>
      <c r="G76" s="120">
        <f t="shared" si="6"/>
        <v>1102</v>
      </c>
      <c r="H76" s="121">
        <f t="shared" si="4"/>
        <v>1020.8</v>
      </c>
    </row>
    <row r="77" spans="1:8" ht="23.25" x14ac:dyDescent="0.25">
      <c r="A77" s="118" t="s">
        <v>18</v>
      </c>
      <c r="B77" s="119" t="s">
        <v>15</v>
      </c>
      <c r="C77" s="119">
        <v>1.6</v>
      </c>
      <c r="D77" s="120">
        <v>1.25</v>
      </c>
      <c r="E77" s="119">
        <v>10</v>
      </c>
      <c r="F77" s="120">
        <v>1420</v>
      </c>
      <c r="G77" s="120">
        <f t="shared" si="6"/>
        <v>1349</v>
      </c>
      <c r="H77" s="121">
        <f t="shared" si="4"/>
        <v>1249.5999999999999</v>
      </c>
    </row>
    <row r="78" spans="1:8" ht="23.25" x14ac:dyDescent="0.25">
      <c r="A78" s="118" t="s">
        <v>18</v>
      </c>
      <c r="B78" s="119" t="s">
        <v>15</v>
      </c>
      <c r="C78" s="119">
        <v>1.6</v>
      </c>
      <c r="D78" s="120">
        <v>1.5</v>
      </c>
      <c r="E78" s="119">
        <v>10</v>
      </c>
      <c r="F78" s="120">
        <v>1680</v>
      </c>
      <c r="G78" s="120">
        <f t="shared" si="6"/>
        <v>1596</v>
      </c>
      <c r="H78" s="121">
        <f t="shared" si="4"/>
        <v>1478.4</v>
      </c>
    </row>
    <row r="79" spans="1:8" ht="23.25" x14ac:dyDescent="0.25">
      <c r="A79" s="118" t="s">
        <v>18</v>
      </c>
      <c r="B79" s="119" t="s">
        <v>15</v>
      </c>
      <c r="C79" s="119">
        <v>1.6</v>
      </c>
      <c r="D79" s="120">
        <v>1.8</v>
      </c>
      <c r="E79" s="119">
        <v>10</v>
      </c>
      <c r="F79" s="120">
        <v>1970</v>
      </c>
      <c r="G79" s="120">
        <f t="shared" si="6"/>
        <v>1871.5</v>
      </c>
      <c r="H79" s="121">
        <f t="shared" si="4"/>
        <v>1733.6</v>
      </c>
    </row>
    <row r="80" spans="1:8" ht="23.25" x14ac:dyDescent="0.25">
      <c r="A80" s="118" t="s">
        <v>18</v>
      </c>
      <c r="B80" s="119" t="s">
        <v>15</v>
      </c>
      <c r="C80" s="119">
        <v>1.6</v>
      </c>
      <c r="D80" s="120">
        <v>2</v>
      </c>
      <c r="E80" s="119">
        <v>10</v>
      </c>
      <c r="F80" s="120">
        <v>2190</v>
      </c>
      <c r="G80" s="120">
        <f t="shared" si="6"/>
        <v>2080.5</v>
      </c>
      <c r="H80" s="121">
        <f t="shared" si="4"/>
        <v>1927.1999999999998</v>
      </c>
    </row>
    <row r="81" spans="1:8" ht="23.25" x14ac:dyDescent="0.25">
      <c r="A81" s="118" t="s">
        <v>18</v>
      </c>
      <c r="B81" s="119" t="s">
        <v>15</v>
      </c>
      <c r="C81" s="119">
        <v>1.8</v>
      </c>
      <c r="D81" s="120">
        <v>1</v>
      </c>
      <c r="E81" s="119">
        <v>10</v>
      </c>
      <c r="F81" s="120">
        <v>1355</v>
      </c>
      <c r="G81" s="120">
        <f t="shared" si="6"/>
        <v>1287.25</v>
      </c>
      <c r="H81" s="121">
        <f t="shared" si="4"/>
        <v>1192.4000000000001</v>
      </c>
    </row>
    <row r="82" spans="1:8" ht="23.25" x14ac:dyDescent="0.25">
      <c r="A82" s="118" t="s">
        <v>18</v>
      </c>
      <c r="B82" s="119" t="s">
        <v>15</v>
      </c>
      <c r="C82" s="119">
        <v>1.8</v>
      </c>
      <c r="D82" s="120">
        <v>1.25</v>
      </c>
      <c r="E82" s="119">
        <v>10</v>
      </c>
      <c r="F82" s="120">
        <v>1665</v>
      </c>
      <c r="G82" s="120">
        <f t="shared" si="6"/>
        <v>1581.7499999999998</v>
      </c>
      <c r="H82" s="121">
        <f t="shared" si="4"/>
        <v>1465.1999999999998</v>
      </c>
    </row>
    <row r="83" spans="1:8" ht="23.25" x14ac:dyDescent="0.25">
      <c r="A83" s="118" t="s">
        <v>18</v>
      </c>
      <c r="B83" s="119" t="s">
        <v>15</v>
      </c>
      <c r="C83" s="119">
        <v>1.8</v>
      </c>
      <c r="D83" s="120">
        <v>1.5</v>
      </c>
      <c r="E83" s="119">
        <v>10</v>
      </c>
      <c r="F83" s="120">
        <v>1980</v>
      </c>
      <c r="G83" s="120">
        <f t="shared" si="6"/>
        <v>1881</v>
      </c>
      <c r="H83" s="121">
        <f t="shared" si="4"/>
        <v>1742.4</v>
      </c>
    </row>
    <row r="84" spans="1:8" ht="23.25" x14ac:dyDescent="0.25">
      <c r="A84" s="118" t="s">
        <v>18</v>
      </c>
      <c r="B84" s="119" t="s">
        <v>15</v>
      </c>
      <c r="C84" s="119">
        <v>1.8</v>
      </c>
      <c r="D84" s="120">
        <v>1.8</v>
      </c>
      <c r="E84" s="119">
        <v>10</v>
      </c>
      <c r="F84" s="120">
        <v>2330</v>
      </c>
      <c r="G84" s="120">
        <f t="shared" si="6"/>
        <v>2213.5</v>
      </c>
      <c r="H84" s="121">
        <f t="shared" ref="H84:H103" si="7">F84/100*88</f>
        <v>2050.4</v>
      </c>
    </row>
    <row r="85" spans="1:8" ht="23.25" x14ac:dyDescent="0.25">
      <c r="A85" s="118" t="s">
        <v>18</v>
      </c>
      <c r="B85" s="119" t="s">
        <v>15</v>
      </c>
      <c r="C85" s="119">
        <v>1.8</v>
      </c>
      <c r="D85" s="120">
        <v>2</v>
      </c>
      <c r="E85" s="119">
        <v>10</v>
      </c>
      <c r="F85" s="120">
        <v>2590</v>
      </c>
      <c r="G85" s="120">
        <f t="shared" si="6"/>
        <v>2460.5</v>
      </c>
      <c r="H85" s="121">
        <f t="shared" si="7"/>
        <v>2279.1999999999998</v>
      </c>
    </row>
    <row r="86" spans="1:8" ht="23.25" x14ac:dyDescent="0.25">
      <c r="A86" s="118" t="s">
        <v>18</v>
      </c>
      <c r="B86" s="119" t="s">
        <v>15</v>
      </c>
      <c r="C86" s="119">
        <v>2</v>
      </c>
      <c r="D86" s="120">
        <v>1</v>
      </c>
      <c r="E86" s="119">
        <v>10</v>
      </c>
      <c r="F86" s="120">
        <v>1580</v>
      </c>
      <c r="G86" s="120">
        <f t="shared" si="6"/>
        <v>1501</v>
      </c>
      <c r="H86" s="121">
        <f t="shared" si="7"/>
        <v>1390.4</v>
      </c>
    </row>
    <row r="87" spans="1:8" ht="23.25" x14ac:dyDescent="0.25">
      <c r="A87" s="118" t="s">
        <v>18</v>
      </c>
      <c r="B87" s="119" t="s">
        <v>15</v>
      </c>
      <c r="C87" s="119">
        <v>2</v>
      </c>
      <c r="D87" s="120">
        <v>1.25</v>
      </c>
      <c r="E87" s="119">
        <v>10</v>
      </c>
      <c r="F87" s="120">
        <v>1950</v>
      </c>
      <c r="G87" s="120">
        <f t="shared" si="6"/>
        <v>1852.5</v>
      </c>
      <c r="H87" s="121">
        <f t="shared" si="7"/>
        <v>1716</v>
      </c>
    </row>
    <row r="88" spans="1:8" ht="23.25" x14ac:dyDescent="0.25">
      <c r="A88" s="118" t="s">
        <v>18</v>
      </c>
      <c r="B88" s="119" t="s">
        <v>15</v>
      </c>
      <c r="C88" s="119">
        <v>2</v>
      </c>
      <c r="D88" s="120">
        <v>1.5</v>
      </c>
      <c r="E88" s="119">
        <v>10</v>
      </c>
      <c r="F88" s="120">
        <v>2310</v>
      </c>
      <c r="G88" s="120">
        <f t="shared" si="6"/>
        <v>2194.5</v>
      </c>
      <c r="H88" s="121">
        <f t="shared" si="7"/>
        <v>2032.8000000000002</v>
      </c>
    </row>
    <row r="89" spans="1:8" ht="23.25" x14ac:dyDescent="0.25">
      <c r="A89" s="118" t="s">
        <v>18</v>
      </c>
      <c r="B89" s="119" t="s">
        <v>15</v>
      </c>
      <c r="C89" s="119">
        <v>2</v>
      </c>
      <c r="D89" s="120">
        <v>1.8</v>
      </c>
      <c r="E89" s="119">
        <v>10</v>
      </c>
      <c r="F89" s="120">
        <v>2740</v>
      </c>
      <c r="G89" s="120">
        <f t="shared" si="6"/>
        <v>2603</v>
      </c>
      <c r="H89" s="121">
        <f t="shared" si="7"/>
        <v>2411.1999999999998</v>
      </c>
    </row>
    <row r="90" spans="1:8" ht="23.25" x14ac:dyDescent="0.25">
      <c r="A90" s="118" t="s">
        <v>18</v>
      </c>
      <c r="B90" s="119" t="s">
        <v>15</v>
      </c>
      <c r="C90" s="119">
        <v>2</v>
      </c>
      <c r="D90" s="120">
        <v>2</v>
      </c>
      <c r="E90" s="119">
        <v>10</v>
      </c>
      <c r="F90" s="120">
        <v>3040</v>
      </c>
      <c r="G90" s="120">
        <f t="shared" si="6"/>
        <v>2888</v>
      </c>
      <c r="H90" s="121">
        <f t="shared" si="7"/>
        <v>2675.2</v>
      </c>
    </row>
    <row r="91" spans="1:8" ht="15" customHeight="1" x14ac:dyDescent="0.25">
      <c r="A91" s="278" t="s">
        <v>21</v>
      </c>
      <c r="B91" s="279"/>
      <c r="C91" s="279"/>
      <c r="D91" s="279"/>
      <c r="E91" s="279"/>
      <c r="F91" s="279"/>
      <c r="G91" s="279"/>
      <c r="H91" s="279"/>
    </row>
    <row r="92" spans="1:8" ht="23.25" hidden="1" x14ac:dyDescent="0.25">
      <c r="A92" s="118" t="s">
        <v>18</v>
      </c>
      <c r="B92" s="119" t="s">
        <v>14</v>
      </c>
      <c r="C92" s="119">
        <v>1.4</v>
      </c>
      <c r="D92" s="120">
        <v>1</v>
      </c>
      <c r="E92" s="119">
        <v>10</v>
      </c>
      <c r="F92" s="120">
        <v>1330</v>
      </c>
      <c r="G92" s="120">
        <f t="shared" ref="G92:G101" si="8">F92/100*95</f>
        <v>1263.5</v>
      </c>
      <c r="H92" s="121">
        <f t="shared" si="7"/>
        <v>1170.4000000000001</v>
      </c>
    </row>
    <row r="93" spans="1:8" ht="23.25" x14ac:dyDescent="0.25">
      <c r="A93" s="118" t="s">
        <v>18</v>
      </c>
      <c r="B93" s="119" t="s">
        <v>14</v>
      </c>
      <c r="C93" s="119">
        <v>1.6</v>
      </c>
      <c r="D93" s="120">
        <v>1</v>
      </c>
      <c r="E93" s="119">
        <v>10</v>
      </c>
      <c r="F93" s="120">
        <v>1530</v>
      </c>
      <c r="G93" s="120">
        <f t="shared" si="8"/>
        <v>1453.5</v>
      </c>
      <c r="H93" s="121">
        <f t="shared" si="7"/>
        <v>1346.4</v>
      </c>
    </row>
    <row r="94" spans="1:8" ht="23.25" x14ac:dyDescent="0.25">
      <c r="A94" s="118" t="s">
        <v>18</v>
      </c>
      <c r="B94" s="119" t="s">
        <v>14</v>
      </c>
      <c r="C94" s="119">
        <v>1.6</v>
      </c>
      <c r="D94" s="120">
        <v>1.25</v>
      </c>
      <c r="E94" s="119">
        <v>10</v>
      </c>
      <c r="F94" s="120">
        <v>1810</v>
      </c>
      <c r="G94" s="120">
        <f t="shared" si="8"/>
        <v>1719.5000000000002</v>
      </c>
      <c r="H94" s="121">
        <f t="shared" si="7"/>
        <v>1592.8000000000002</v>
      </c>
    </row>
    <row r="95" spans="1:8" ht="23.25" x14ac:dyDescent="0.25">
      <c r="A95" s="118" t="s">
        <v>18</v>
      </c>
      <c r="B95" s="119" t="s">
        <v>14</v>
      </c>
      <c r="C95" s="119">
        <v>1.6</v>
      </c>
      <c r="D95" s="120">
        <v>1.5</v>
      </c>
      <c r="E95" s="119">
        <v>10</v>
      </c>
      <c r="F95" s="120">
        <v>2100</v>
      </c>
      <c r="G95" s="120">
        <f t="shared" si="8"/>
        <v>1995</v>
      </c>
      <c r="H95" s="121">
        <f t="shared" si="7"/>
        <v>1848</v>
      </c>
    </row>
    <row r="96" spans="1:8" ht="23.25" x14ac:dyDescent="0.25">
      <c r="A96" s="118" t="s">
        <v>18</v>
      </c>
      <c r="B96" s="119" t="s">
        <v>14</v>
      </c>
      <c r="C96" s="119">
        <v>1.8</v>
      </c>
      <c r="D96" s="120">
        <v>1</v>
      </c>
      <c r="E96" s="119">
        <v>10</v>
      </c>
      <c r="F96" s="120">
        <v>1760</v>
      </c>
      <c r="G96" s="120">
        <f t="shared" si="8"/>
        <v>1672.0000000000002</v>
      </c>
      <c r="H96" s="121">
        <f t="shared" si="7"/>
        <v>1548.8000000000002</v>
      </c>
    </row>
    <row r="97" spans="1:19" ht="23.25" x14ac:dyDescent="0.25">
      <c r="A97" s="118" t="s">
        <v>18</v>
      </c>
      <c r="B97" s="119" t="s">
        <v>14</v>
      </c>
      <c r="C97" s="119">
        <v>1.8</v>
      </c>
      <c r="D97" s="120">
        <v>1.25</v>
      </c>
      <c r="E97" s="119">
        <v>10</v>
      </c>
      <c r="F97" s="120">
        <v>2100</v>
      </c>
      <c r="G97" s="120">
        <f t="shared" si="8"/>
        <v>1995</v>
      </c>
      <c r="H97" s="121">
        <f t="shared" si="7"/>
        <v>1848</v>
      </c>
    </row>
    <row r="98" spans="1:19" ht="23.25" x14ac:dyDescent="0.25">
      <c r="A98" s="118" t="s">
        <v>18</v>
      </c>
      <c r="B98" s="119" t="s">
        <v>14</v>
      </c>
      <c r="C98" s="119">
        <v>1.8</v>
      </c>
      <c r="D98" s="120">
        <v>1.5</v>
      </c>
      <c r="E98" s="119">
        <v>10</v>
      </c>
      <c r="F98" s="120">
        <v>2470</v>
      </c>
      <c r="G98" s="120">
        <f t="shared" si="8"/>
        <v>2346.5</v>
      </c>
      <c r="H98" s="121">
        <f t="shared" si="7"/>
        <v>2173.6</v>
      </c>
    </row>
    <row r="99" spans="1:19" ht="23.25" x14ac:dyDescent="0.25">
      <c r="A99" s="118" t="s">
        <v>18</v>
      </c>
      <c r="B99" s="119" t="s">
        <v>14</v>
      </c>
      <c r="C99" s="119">
        <v>2</v>
      </c>
      <c r="D99" s="120">
        <v>1</v>
      </c>
      <c r="E99" s="119">
        <v>10</v>
      </c>
      <c r="F99" s="120">
        <v>2000</v>
      </c>
      <c r="G99" s="120">
        <f t="shared" si="8"/>
        <v>1900</v>
      </c>
      <c r="H99" s="121">
        <f t="shared" si="7"/>
        <v>1760</v>
      </c>
    </row>
    <row r="100" spans="1:19" ht="23.25" x14ac:dyDescent="0.25">
      <c r="A100" s="118" t="s">
        <v>18</v>
      </c>
      <c r="B100" s="119" t="s">
        <v>14</v>
      </c>
      <c r="C100" s="119">
        <v>2</v>
      </c>
      <c r="D100" s="120">
        <v>1.25</v>
      </c>
      <c r="E100" s="119">
        <v>10</v>
      </c>
      <c r="F100" s="120">
        <v>2420</v>
      </c>
      <c r="G100" s="120">
        <f t="shared" si="8"/>
        <v>2299</v>
      </c>
      <c r="H100" s="121">
        <f t="shared" si="7"/>
        <v>2129.6</v>
      </c>
    </row>
    <row r="101" spans="1:19" ht="23.25" x14ac:dyDescent="0.25">
      <c r="A101" s="118" t="s">
        <v>18</v>
      </c>
      <c r="B101" s="119" t="s">
        <v>14</v>
      </c>
      <c r="C101" s="119">
        <v>2</v>
      </c>
      <c r="D101" s="120">
        <v>1.5</v>
      </c>
      <c r="E101" s="119">
        <v>10</v>
      </c>
      <c r="F101" s="120">
        <v>2880</v>
      </c>
      <c r="G101" s="120">
        <f t="shared" si="8"/>
        <v>2736</v>
      </c>
      <c r="H101" s="121">
        <f t="shared" si="7"/>
        <v>2534.4</v>
      </c>
      <c r="K101" s="139"/>
      <c r="L101" s="139"/>
      <c r="M101" s="140"/>
      <c r="N101" s="139"/>
      <c r="O101" s="140"/>
      <c r="P101" s="140"/>
      <c r="Q101" s="141"/>
      <c r="R101" s="141"/>
      <c r="S101" s="141"/>
    </row>
    <row r="102" spans="1:19" ht="14.25" customHeight="1" x14ac:dyDescent="0.25">
      <c r="A102" s="278" t="s">
        <v>299</v>
      </c>
      <c r="B102" s="279"/>
      <c r="C102" s="279"/>
      <c r="D102" s="279"/>
      <c r="E102" s="279"/>
      <c r="F102" s="279"/>
      <c r="G102" s="279"/>
      <c r="H102" s="280"/>
      <c r="K102" s="141"/>
      <c r="L102" s="141"/>
      <c r="M102" s="141"/>
      <c r="N102" s="141"/>
      <c r="O102" s="141"/>
      <c r="P102" s="141"/>
      <c r="Q102" s="141"/>
      <c r="R102" s="141"/>
      <c r="S102" s="141"/>
    </row>
    <row r="103" spans="1:19" ht="23.25" x14ac:dyDescent="0.25">
      <c r="A103" s="6" t="s">
        <v>18</v>
      </c>
      <c r="B103" s="119" t="s">
        <v>298</v>
      </c>
      <c r="C103" s="119">
        <v>1.2</v>
      </c>
      <c r="D103" s="120">
        <v>1</v>
      </c>
      <c r="E103" s="119">
        <v>10</v>
      </c>
      <c r="F103" s="120">
        <v>1000</v>
      </c>
      <c r="G103" s="120">
        <f>F103/100*95</f>
        <v>950</v>
      </c>
      <c r="H103" s="121">
        <f t="shared" si="7"/>
        <v>880</v>
      </c>
      <c r="K103" s="141"/>
      <c r="L103" s="141"/>
      <c r="M103" s="141"/>
      <c r="N103" s="141"/>
      <c r="O103" s="141"/>
      <c r="P103" s="141"/>
      <c r="Q103" s="141"/>
      <c r="R103" s="141"/>
      <c r="S103" s="141"/>
    </row>
    <row r="104" spans="1:19" ht="16.5" customHeight="1" x14ac:dyDescent="0.25">
      <c r="A104" s="278" t="s">
        <v>22</v>
      </c>
      <c r="B104" s="279"/>
      <c r="C104" s="279"/>
      <c r="D104" s="279"/>
      <c r="E104" s="279"/>
      <c r="F104" s="279"/>
      <c r="G104" s="279"/>
      <c r="H104" s="280"/>
      <c r="K104" s="142"/>
      <c r="L104" s="142"/>
      <c r="M104" s="142"/>
      <c r="N104" s="142"/>
      <c r="O104" s="142"/>
      <c r="P104" s="142"/>
      <c r="Q104" s="142"/>
      <c r="R104" s="142"/>
      <c r="S104" s="141"/>
    </row>
    <row r="105" spans="1:19" ht="23.25" x14ac:dyDescent="0.25">
      <c r="A105" s="138" t="s">
        <v>18</v>
      </c>
      <c r="B105" s="119" t="s">
        <v>23</v>
      </c>
      <c r="C105" s="119">
        <v>1</v>
      </c>
      <c r="D105" s="120">
        <v>1</v>
      </c>
      <c r="E105" s="119">
        <v>10</v>
      </c>
      <c r="F105" s="120">
        <v>1350</v>
      </c>
      <c r="G105" s="120">
        <f t="shared" ref="G105" si="9">F105/100*95</f>
        <v>1282.5</v>
      </c>
      <c r="H105" s="121">
        <f>F105/100*88</f>
        <v>1188</v>
      </c>
      <c r="K105" s="141"/>
      <c r="L105" s="141"/>
      <c r="M105" s="141"/>
      <c r="N105" s="141"/>
      <c r="O105" s="141"/>
      <c r="P105" s="141"/>
      <c r="Q105" s="141"/>
      <c r="R105" s="141"/>
      <c r="S105" s="141"/>
    </row>
    <row r="106" spans="1:19" ht="15" customHeight="1" x14ac:dyDescent="0.25">
      <c r="A106" s="273" t="s">
        <v>24</v>
      </c>
      <c r="B106" s="274"/>
      <c r="C106" s="274"/>
      <c r="D106" s="274"/>
      <c r="E106" s="274"/>
      <c r="F106" s="274"/>
      <c r="G106" s="274"/>
      <c r="H106" s="275"/>
      <c r="K106" s="141"/>
      <c r="L106" s="141"/>
      <c r="M106" s="141"/>
      <c r="N106" s="141"/>
      <c r="O106" s="141"/>
      <c r="P106" s="141"/>
      <c r="Q106" s="141"/>
      <c r="R106" s="141"/>
      <c r="S106" s="141"/>
    </row>
    <row r="107" spans="1:19" ht="18" customHeight="1" x14ac:dyDescent="0.25">
      <c r="A107" s="130" t="s">
        <v>25</v>
      </c>
      <c r="B107" s="131"/>
      <c r="C107" s="131"/>
      <c r="D107" s="131"/>
      <c r="E107" s="131"/>
      <c r="F107" s="131"/>
      <c r="G107" s="131"/>
      <c r="H107" s="131"/>
    </row>
    <row r="108" spans="1:19" ht="20.25" customHeight="1" x14ac:dyDescent="0.3">
      <c r="A108" s="130" t="s">
        <v>26</v>
      </c>
      <c r="B108" s="132"/>
      <c r="C108" s="132"/>
      <c r="D108" s="133"/>
      <c r="E108" s="132"/>
      <c r="F108" s="132"/>
      <c r="G108" s="132"/>
      <c r="H108" s="134"/>
    </row>
    <row r="109" spans="1:19" ht="18.75" customHeight="1" x14ac:dyDescent="0.3">
      <c r="A109" s="135" t="s">
        <v>27</v>
      </c>
      <c r="B109" s="132"/>
      <c r="C109" s="132"/>
      <c r="D109" s="133"/>
      <c r="E109" s="132"/>
      <c r="F109" s="132"/>
      <c r="G109" s="132"/>
      <c r="H109" s="134"/>
    </row>
    <row r="110" spans="1:19" ht="18" customHeight="1" x14ac:dyDescent="0.3">
      <c r="A110" s="135" t="s">
        <v>28</v>
      </c>
      <c r="B110" s="132"/>
      <c r="C110" s="132"/>
      <c r="D110" s="133"/>
      <c r="E110" s="132"/>
      <c r="F110" s="132"/>
      <c r="G110" s="132"/>
      <c r="H110" s="134"/>
    </row>
    <row r="111" spans="1:19" ht="16.5" customHeight="1" x14ac:dyDescent="0.3">
      <c r="A111" s="130" t="s">
        <v>29</v>
      </c>
      <c r="B111" s="132"/>
      <c r="C111" s="132"/>
      <c r="D111" s="133"/>
      <c r="E111" s="132"/>
      <c r="F111" s="132"/>
      <c r="G111" s="132"/>
      <c r="H111" s="134"/>
    </row>
  </sheetData>
  <mergeCells count="10">
    <mergeCell ref="B1:G1"/>
    <mergeCell ref="A106:H106"/>
    <mergeCell ref="A3:G3"/>
    <mergeCell ref="A104:H104"/>
    <mergeCell ref="A102:H102"/>
    <mergeCell ref="A91:H91"/>
    <mergeCell ref="A70:H70"/>
    <mergeCell ref="A50:H50"/>
    <mergeCell ref="A33:H33"/>
    <mergeCell ref="A12:H12"/>
  </mergeCells>
  <hyperlinks>
    <hyperlink ref="A109" r:id="rId1" display="https://e.mail.ru/compose?To=setka%2dnk@bk.ru"/>
    <hyperlink ref="A110" r:id="rId2" display="http://setkank.ru/"/>
  </hyperlinks>
  <pageMargins left="0.25" right="0.25" top="0.75" bottom="0.75" header="0.3" footer="0.3"/>
  <pageSetup paperSize="9" scale="59" fitToHeight="0" pageOrder="overThenDown" orientation="portrait" r:id="rId3"/>
  <headerFooter scaleWithDoc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G59"/>
  <sheetViews>
    <sheetView workbookViewId="0">
      <selection activeCell="I13" sqref="I13"/>
    </sheetView>
  </sheetViews>
  <sheetFormatPr defaultRowHeight="15" x14ac:dyDescent="0.25"/>
  <cols>
    <col min="1" max="1" width="72.5703125" customWidth="1"/>
    <col min="3" max="3" width="10.5703125" customWidth="1"/>
    <col min="4" max="4" width="9.5703125" bestFit="1" customWidth="1"/>
    <col min="5" max="5" width="7.5703125" style="137" customWidth="1"/>
    <col min="6" max="6" width="11.42578125" customWidth="1"/>
  </cols>
  <sheetData>
    <row r="1" spans="1:7" ht="136.5" customHeight="1" x14ac:dyDescent="0.25">
      <c r="A1" s="59" t="s">
        <v>0</v>
      </c>
      <c r="B1" s="435"/>
      <c r="C1" s="435"/>
      <c r="D1" s="435"/>
    </row>
    <row r="2" spans="1:7" ht="31.5" x14ac:dyDescent="0.25">
      <c r="A2" s="58" t="s">
        <v>1</v>
      </c>
      <c r="B2" s="60" t="s">
        <v>154</v>
      </c>
      <c r="C2" s="60" t="s">
        <v>155</v>
      </c>
      <c r="D2" s="60" t="s">
        <v>58</v>
      </c>
      <c r="E2" s="149"/>
    </row>
    <row r="3" spans="1:7" ht="15.75" x14ac:dyDescent="0.25">
      <c r="A3" s="62" t="s">
        <v>156</v>
      </c>
      <c r="B3" s="63">
        <v>1</v>
      </c>
      <c r="C3" s="63" t="s">
        <v>157</v>
      </c>
      <c r="D3" s="64">
        <v>29</v>
      </c>
    </row>
    <row r="4" spans="1:7" ht="15.75" x14ac:dyDescent="0.25">
      <c r="A4" s="62" t="s">
        <v>158</v>
      </c>
      <c r="B4" s="63">
        <v>1</v>
      </c>
      <c r="C4" s="63" t="s">
        <v>157</v>
      </c>
      <c r="D4" s="64">
        <v>38</v>
      </c>
    </row>
    <row r="5" spans="1:7" ht="15.75" x14ac:dyDescent="0.25">
      <c r="A5" s="62" t="s">
        <v>159</v>
      </c>
      <c r="B5" s="63">
        <v>1</v>
      </c>
      <c r="C5" s="63" t="s">
        <v>157</v>
      </c>
      <c r="D5" s="64">
        <v>46</v>
      </c>
    </row>
    <row r="6" spans="1:7" ht="15.75" x14ac:dyDescent="0.25">
      <c r="A6" s="62" t="s">
        <v>160</v>
      </c>
      <c r="B6" s="63">
        <v>1</v>
      </c>
      <c r="C6" s="63" t="s">
        <v>157</v>
      </c>
      <c r="D6" s="64">
        <v>61</v>
      </c>
    </row>
    <row r="7" spans="1:7" ht="15.75" x14ac:dyDescent="0.25">
      <c r="A7" s="62" t="s">
        <v>161</v>
      </c>
      <c r="B7" s="63">
        <v>1</v>
      </c>
      <c r="C7" s="63" t="s">
        <v>157</v>
      </c>
      <c r="D7" s="64">
        <v>80</v>
      </c>
      <c r="G7" s="137"/>
    </row>
    <row r="8" spans="1:7" ht="15.75" x14ac:dyDescent="0.25">
      <c r="A8" s="62" t="s">
        <v>162</v>
      </c>
      <c r="B8" s="63">
        <v>1</v>
      </c>
      <c r="C8" s="63" t="s">
        <v>157</v>
      </c>
      <c r="D8" s="64">
        <v>96</v>
      </c>
    </row>
    <row r="9" spans="1:7" ht="15.75" x14ac:dyDescent="0.25">
      <c r="A9" s="62" t="s">
        <v>163</v>
      </c>
      <c r="B9" s="63">
        <v>1</v>
      </c>
      <c r="C9" s="63" t="s">
        <v>157</v>
      </c>
      <c r="D9" s="64">
        <v>125</v>
      </c>
    </row>
    <row r="10" spans="1:7" ht="15.75" x14ac:dyDescent="0.25">
      <c r="A10" s="62" t="s">
        <v>164</v>
      </c>
      <c r="B10" s="63">
        <v>1</v>
      </c>
      <c r="C10" s="63" t="s">
        <v>157</v>
      </c>
      <c r="D10" s="64">
        <v>170</v>
      </c>
    </row>
    <row r="11" spans="1:7" ht="15.75" x14ac:dyDescent="0.25">
      <c r="A11" s="62" t="s">
        <v>165</v>
      </c>
      <c r="B11" s="63">
        <v>1</v>
      </c>
      <c r="C11" s="63" t="s">
        <v>157</v>
      </c>
      <c r="D11" s="64">
        <v>240</v>
      </c>
    </row>
    <row r="12" spans="1:7" ht="15.75" x14ac:dyDescent="0.25">
      <c r="A12" s="62" t="s">
        <v>166</v>
      </c>
      <c r="B12" s="63">
        <v>1</v>
      </c>
      <c r="C12" s="63" t="s">
        <v>157</v>
      </c>
      <c r="D12" s="64">
        <v>310</v>
      </c>
    </row>
    <row r="13" spans="1:7" ht="15.75" x14ac:dyDescent="0.25">
      <c r="A13" s="62" t="s">
        <v>167</v>
      </c>
      <c r="B13" s="63">
        <v>1</v>
      </c>
      <c r="C13" s="63" t="s">
        <v>157</v>
      </c>
      <c r="D13" s="64">
        <v>370</v>
      </c>
    </row>
    <row r="14" spans="1:7" ht="15.75" x14ac:dyDescent="0.25">
      <c r="A14" s="62" t="s">
        <v>168</v>
      </c>
      <c r="B14" s="63">
        <v>1</v>
      </c>
      <c r="C14" s="63" t="s">
        <v>157</v>
      </c>
      <c r="D14" s="64">
        <v>640</v>
      </c>
    </row>
    <row r="15" spans="1:7" ht="15.75" x14ac:dyDescent="0.25">
      <c r="A15" s="62" t="s">
        <v>169</v>
      </c>
      <c r="B15" s="63">
        <v>1</v>
      </c>
      <c r="C15" s="63" t="s">
        <v>157</v>
      </c>
      <c r="D15" s="64">
        <v>70</v>
      </c>
      <c r="E15" s="154"/>
      <c r="F15" s="141"/>
    </row>
    <row r="16" spans="1:7" ht="15.75" x14ac:dyDescent="0.25">
      <c r="A16" s="62" t="s">
        <v>170</v>
      </c>
      <c r="B16" s="63">
        <v>1</v>
      </c>
      <c r="C16" s="63" t="s">
        <v>157</v>
      </c>
      <c r="D16" s="64">
        <v>88</v>
      </c>
      <c r="E16" s="154"/>
      <c r="F16" s="141"/>
    </row>
    <row r="17" spans="1:6" ht="15.75" x14ac:dyDescent="0.25">
      <c r="A17" s="62" t="s">
        <v>171</v>
      </c>
      <c r="B17" s="63">
        <v>1</v>
      </c>
      <c r="C17" s="63" t="s">
        <v>157</v>
      </c>
      <c r="D17" s="175">
        <v>100</v>
      </c>
      <c r="E17" s="154"/>
      <c r="F17" s="141"/>
    </row>
    <row r="18" spans="1:6" ht="15.75" x14ac:dyDescent="0.25">
      <c r="A18" s="62" t="s">
        <v>172</v>
      </c>
      <c r="B18" s="63">
        <v>1</v>
      </c>
      <c r="C18" s="63" t="s">
        <v>157</v>
      </c>
      <c r="D18" s="175">
        <v>180</v>
      </c>
      <c r="E18" s="154"/>
      <c r="F18" s="141"/>
    </row>
    <row r="19" spans="1:6" ht="15.75" x14ac:dyDescent="0.25">
      <c r="A19" s="62" t="s">
        <v>173</v>
      </c>
      <c r="B19" s="63">
        <v>1</v>
      </c>
      <c r="C19" s="63" t="s">
        <v>157</v>
      </c>
      <c r="D19" s="175">
        <v>250</v>
      </c>
      <c r="E19" s="154"/>
      <c r="F19" s="141"/>
    </row>
    <row r="20" spans="1:6" ht="15.75" x14ac:dyDescent="0.25">
      <c r="A20" s="62" t="s">
        <v>174</v>
      </c>
      <c r="B20" s="63">
        <v>1</v>
      </c>
      <c r="C20" s="63" t="s">
        <v>157</v>
      </c>
      <c r="D20" s="175">
        <v>280</v>
      </c>
      <c r="E20" s="154"/>
      <c r="F20" s="141"/>
    </row>
    <row r="21" spans="1:6" ht="15.75" x14ac:dyDescent="0.25">
      <c r="A21" s="62" t="s">
        <v>175</v>
      </c>
      <c r="B21" s="63">
        <v>1</v>
      </c>
      <c r="C21" s="63" t="s">
        <v>157</v>
      </c>
      <c r="D21" s="175">
        <v>451</v>
      </c>
      <c r="E21" s="154"/>
      <c r="F21" s="141"/>
    </row>
    <row r="22" spans="1:6" ht="15.75" x14ac:dyDescent="0.25">
      <c r="A22" s="62" t="s">
        <v>176</v>
      </c>
      <c r="B22" s="63">
        <v>1</v>
      </c>
      <c r="C22" s="63" t="s">
        <v>157</v>
      </c>
      <c r="D22" s="175">
        <v>750</v>
      </c>
      <c r="E22" s="154"/>
      <c r="F22" s="141"/>
    </row>
    <row r="23" spans="1:6" ht="15.75" x14ac:dyDescent="0.25">
      <c r="A23" s="62" t="s">
        <v>177</v>
      </c>
      <c r="B23" s="63">
        <v>1</v>
      </c>
      <c r="C23" s="63" t="s">
        <v>157</v>
      </c>
      <c r="D23" s="175">
        <v>105</v>
      </c>
      <c r="E23" s="154"/>
      <c r="F23" s="141"/>
    </row>
    <row r="24" spans="1:6" ht="15.75" x14ac:dyDescent="0.25">
      <c r="A24" s="62" t="s">
        <v>178</v>
      </c>
      <c r="B24" s="63">
        <v>1</v>
      </c>
      <c r="C24" s="63" t="s">
        <v>157</v>
      </c>
      <c r="D24" s="175">
        <v>135</v>
      </c>
      <c r="E24" s="154"/>
      <c r="F24" s="141"/>
    </row>
    <row r="25" spans="1:6" ht="15.75" x14ac:dyDescent="0.25">
      <c r="A25" s="62" t="s">
        <v>179</v>
      </c>
      <c r="B25" s="63">
        <v>1</v>
      </c>
      <c r="C25" s="63" t="s">
        <v>157</v>
      </c>
      <c r="D25" s="64">
        <v>18</v>
      </c>
    </row>
    <row r="26" spans="1:6" ht="36" x14ac:dyDescent="0.25">
      <c r="A26" s="65" t="s">
        <v>1</v>
      </c>
      <c r="B26" s="66" t="s">
        <v>3</v>
      </c>
      <c r="C26" s="66" t="s">
        <v>180</v>
      </c>
      <c r="D26" s="150" t="s">
        <v>306</v>
      </c>
    </row>
    <row r="27" spans="1:6" ht="15.75" x14ac:dyDescent="0.25">
      <c r="A27" s="67" t="s">
        <v>181</v>
      </c>
      <c r="B27" s="68"/>
      <c r="C27" s="69"/>
      <c r="D27" s="70"/>
    </row>
    <row r="28" spans="1:6" ht="17.25" x14ac:dyDescent="0.3">
      <c r="A28" s="71" t="s">
        <v>305</v>
      </c>
      <c r="B28" s="72" t="s">
        <v>182</v>
      </c>
      <c r="C28" s="73">
        <v>100</v>
      </c>
      <c r="D28" s="152">
        <v>200</v>
      </c>
      <c r="E28" s="151"/>
    </row>
    <row r="29" spans="1:6" ht="17.25" x14ac:dyDescent="0.3">
      <c r="A29" s="74" t="s">
        <v>307</v>
      </c>
      <c r="B29" s="7" t="s">
        <v>184</v>
      </c>
      <c r="C29" s="439">
        <v>85</v>
      </c>
      <c r="D29" s="440"/>
      <c r="E29" s="151"/>
    </row>
    <row r="30" spans="1:6" ht="17.25" x14ac:dyDescent="0.3">
      <c r="A30" s="74" t="s">
        <v>308</v>
      </c>
      <c r="B30" s="7" t="s">
        <v>184</v>
      </c>
      <c r="C30" s="51">
        <v>85</v>
      </c>
      <c r="D30" s="153">
        <v>425</v>
      </c>
      <c r="E30" s="151"/>
    </row>
    <row r="31" spans="1:6" ht="17.25" x14ac:dyDescent="0.3">
      <c r="A31" s="74" t="s">
        <v>309</v>
      </c>
      <c r="B31" s="7" t="s">
        <v>185</v>
      </c>
      <c r="C31" s="51">
        <v>80</v>
      </c>
      <c r="D31" s="153">
        <v>2400</v>
      </c>
      <c r="E31" s="151"/>
    </row>
    <row r="32" spans="1:6" ht="17.25" x14ac:dyDescent="0.3">
      <c r="A32" s="74" t="s">
        <v>309</v>
      </c>
      <c r="B32" s="7" t="s">
        <v>310</v>
      </c>
      <c r="C32" s="51">
        <v>80</v>
      </c>
      <c r="D32" s="153">
        <v>2400</v>
      </c>
      <c r="E32" s="151"/>
    </row>
    <row r="33" spans="1:5" ht="17.25" x14ac:dyDescent="0.3">
      <c r="A33" s="74" t="s">
        <v>309</v>
      </c>
      <c r="B33" s="7" t="s">
        <v>311</v>
      </c>
      <c r="C33" s="51">
        <v>80</v>
      </c>
      <c r="D33" s="153">
        <v>2400</v>
      </c>
      <c r="E33" s="151"/>
    </row>
    <row r="34" spans="1:5" ht="17.25" x14ac:dyDescent="0.3">
      <c r="A34" s="74" t="s">
        <v>315</v>
      </c>
      <c r="B34" s="7" t="s">
        <v>186</v>
      </c>
      <c r="C34" s="51">
        <v>80</v>
      </c>
      <c r="D34" s="153">
        <v>800</v>
      </c>
      <c r="E34" s="151"/>
    </row>
    <row r="35" spans="1:5" ht="17.25" x14ac:dyDescent="0.3">
      <c r="A35" s="74" t="s">
        <v>309</v>
      </c>
      <c r="B35" s="7" t="s">
        <v>186</v>
      </c>
      <c r="C35" s="51">
        <v>80</v>
      </c>
      <c r="D35" s="153">
        <v>2400</v>
      </c>
      <c r="E35" s="151"/>
    </row>
    <row r="36" spans="1:5" ht="17.25" x14ac:dyDescent="0.3">
      <c r="A36" s="74" t="s">
        <v>312</v>
      </c>
      <c r="B36" s="7" t="s">
        <v>182</v>
      </c>
      <c r="C36" s="51">
        <v>130</v>
      </c>
      <c r="D36" s="153">
        <v>650</v>
      </c>
      <c r="E36" s="151"/>
    </row>
    <row r="37" spans="1:5" ht="17.25" x14ac:dyDescent="0.3">
      <c r="A37" s="74" t="s">
        <v>313</v>
      </c>
      <c r="B37" s="7" t="s">
        <v>183</v>
      </c>
      <c r="C37" s="441">
        <v>220</v>
      </c>
      <c r="D37" s="442"/>
      <c r="E37" s="151"/>
    </row>
    <row r="38" spans="1:5" ht="17.25" x14ac:dyDescent="0.3">
      <c r="A38" s="74" t="s">
        <v>314</v>
      </c>
      <c r="B38" s="7" t="s">
        <v>184</v>
      </c>
      <c r="C38" s="441">
        <v>220</v>
      </c>
      <c r="D38" s="442"/>
      <c r="E38" s="151"/>
    </row>
    <row r="39" spans="1:5" ht="17.25" x14ac:dyDescent="0.3">
      <c r="A39" s="74" t="s">
        <v>187</v>
      </c>
      <c r="B39" s="7" t="s">
        <v>188</v>
      </c>
      <c r="C39" s="441">
        <v>80</v>
      </c>
      <c r="D39" s="442"/>
      <c r="E39" s="151"/>
    </row>
    <row r="40" spans="1:5" ht="17.25" x14ac:dyDescent="0.3">
      <c r="A40" s="74" t="s">
        <v>316</v>
      </c>
      <c r="B40" s="7" t="s">
        <v>188</v>
      </c>
      <c r="C40" s="441">
        <v>90</v>
      </c>
      <c r="D40" s="442"/>
      <c r="E40" s="151"/>
    </row>
    <row r="41" spans="1:5" x14ac:dyDescent="0.25">
      <c r="A41" s="12"/>
      <c r="C41" s="75"/>
    </row>
    <row r="42" spans="1:5" ht="31.5" x14ac:dyDescent="0.25">
      <c r="A42" s="76" t="s">
        <v>189</v>
      </c>
      <c r="B42" s="60" t="s">
        <v>155</v>
      </c>
      <c r="C42" s="61" t="s">
        <v>190</v>
      </c>
    </row>
    <row r="43" spans="1:5" ht="15.75" x14ac:dyDescent="0.25">
      <c r="A43" s="77" t="s">
        <v>191</v>
      </c>
      <c r="B43" s="78" t="s">
        <v>146</v>
      </c>
      <c r="C43" s="78">
        <v>10</v>
      </c>
    </row>
    <row r="44" spans="1:5" ht="15.75" x14ac:dyDescent="0.25">
      <c r="A44" s="77" t="s">
        <v>192</v>
      </c>
      <c r="B44" s="78" t="s">
        <v>146</v>
      </c>
      <c r="C44" s="78">
        <v>12</v>
      </c>
    </row>
    <row r="45" spans="1:5" ht="15.75" x14ac:dyDescent="0.25">
      <c r="A45" s="77" t="s">
        <v>193</v>
      </c>
      <c r="B45" s="78" t="s">
        <v>146</v>
      </c>
      <c r="C45" s="78">
        <v>20</v>
      </c>
    </row>
    <row r="46" spans="1:5" ht="15.75" x14ac:dyDescent="0.25">
      <c r="A46" s="77" t="s">
        <v>194</v>
      </c>
      <c r="B46" s="78" t="s">
        <v>146</v>
      </c>
      <c r="C46" s="78">
        <v>27</v>
      </c>
    </row>
    <row r="47" spans="1:5" ht="15.75" x14ac:dyDescent="0.25">
      <c r="A47" s="77" t="s">
        <v>195</v>
      </c>
      <c r="B47" s="78" t="s">
        <v>146</v>
      </c>
      <c r="C47" s="78">
        <v>35</v>
      </c>
    </row>
    <row r="48" spans="1:5" ht="15.75" x14ac:dyDescent="0.25">
      <c r="A48" s="77" t="s">
        <v>196</v>
      </c>
      <c r="B48" s="78" t="s">
        <v>146</v>
      </c>
      <c r="C48" s="78">
        <v>55</v>
      </c>
    </row>
    <row r="49" spans="1:3" ht="15.75" x14ac:dyDescent="0.25">
      <c r="A49" s="77" t="s">
        <v>197</v>
      </c>
      <c r="B49" s="78" t="s">
        <v>146</v>
      </c>
      <c r="C49" s="78">
        <v>15</v>
      </c>
    </row>
    <row r="50" spans="1:3" ht="16.5" thickBot="1" x14ac:dyDescent="0.3">
      <c r="A50" s="79" t="s">
        <v>198</v>
      </c>
      <c r="B50" s="80" t="s">
        <v>146</v>
      </c>
      <c r="C50" s="80">
        <v>18</v>
      </c>
    </row>
    <row r="51" spans="1:3" ht="18" thickBot="1" x14ac:dyDescent="0.3">
      <c r="A51" s="436" t="s">
        <v>199</v>
      </c>
      <c r="B51" s="437"/>
      <c r="C51" s="438"/>
    </row>
    <row r="52" spans="1:3" x14ac:dyDescent="0.25">
      <c r="A52" s="12" t="s">
        <v>25</v>
      </c>
      <c r="C52" s="75"/>
    </row>
    <row r="53" spans="1:3" x14ac:dyDescent="0.25">
      <c r="A53" s="12" t="s">
        <v>26</v>
      </c>
      <c r="C53" s="75"/>
    </row>
    <row r="54" spans="1:3" x14ac:dyDescent="0.25">
      <c r="A54" s="17" t="s">
        <v>27</v>
      </c>
      <c r="C54" s="75"/>
    </row>
    <row r="55" spans="1:3" x14ac:dyDescent="0.25">
      <c r="A55" s="17" t="s">
        <v>28</v>
      </c>
      <c r="C55" s="75"/>
    </row>
    <row r="56" spans="1:3" x14ac:dyDescent="0.25">
      <c r="A56" s="12" t="s">
        <v>29</v>
      </c>
      <c r="C56" s="75"/>
    </row>
    <row r="57" spans="1:3" x14ac:dyDescent="0.25">
      <c r="A57" s="12" t="s">
        <v>40</v>
      </c>
      <c r="C57" s="75"/>
    </row>
    <row r="58" spans="1:3" x14ac:dyDescent="0.25">
      <c r="C58" s="75"/>
    </row>
    <row r="59" spans="1:3" x14ac:dyDescent="0.25">
      <c r="C59" s="75"/>
    </row>
  </sheetData>
  <mergeCells count="7">
    <mergeCell ref="B1:D1"/>
    <mergeCell ref="A51:C51"/>
    <mergeCell ref="C29:D29"/>
    <mergeCell ref="C37:D37"/>
    <mergeCell ref="C38:D38"/>
    <mergeCell ref="C39:D39"/>
    <mergeCell ref="C40:D40"/>
  </mergeCells>
  <hyperlinks>
    <hyperlink ref="A54" r:id="rId1" display="https://e.mail.ru/compose?To=setka%2dnk@bk.ru"/>
    <hyperlink ref="A55" r:id="rId2" display="http://setkank.ru/"/>
  </hyperlinks>
  <pageMargins left="0.7" right="0.7" top="0.75" bottom="0.75" header="0.3" footer="0.3"/>
  <pageSetup paperSize="9" scale="6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46"/>
  <sheetViews>
    <sheetView workbookViewId="0">
      <selection activeCell="O3" sqref="O3"/>
    </sheetView>
  </sheetViews>
  <sheetFormatPr defaultRowHeight="15" x14ac:dyDescent="0.25"/>
  <cols>
    <col min="1" max="1" width="15.28515625" customWidth="1"/>
    <col min="2" max="2" width="17.5703125" customWidth="1"/>
    <col min="3" max="8" width="15.7109375" customWidth="1"/>
  </cols>
  <sheetData>
    <row r="1" spans="1:8" ht="114.75" customHeight="1" x14ac:dyDescent="0.3">
      <c r="A1" s="466"/>
      <c r="B1" s="466"/>
      <c r="C1" s="318" t="s">
        <v>0</v>
      </c>
      <c r="D1" s="318"/>
      <c r="E1" s="318"/>
      <c r="F1" s="318"/>
      <c r="G1" s="318"/>
      <c r="H1" s="318"/>
    </row>
    <row r="2" spans="1:8" ht="34.5" customHeight="1" x14ac:dyDescent="0.25">
      <c r="A2" s="467" t="s">
        <v>200</v>
      </c>
      <c r="B2" s="467"/>
      <c r="C2" s="467"/>
      <c r="D2" s="467"/>
      <c r="E2" s="467"/>
      <c r="F2" s="467"/>
      <c r="G2" s="467"/>
      <c r="H2" s="467"/>
    </row>
    <row r="3" spans="1:8" ht="15.75" thickBot="1" x14ac:dyDescent="0.3">
      <c r="A3" s="81"/>
      <c r="B3" s="81"/>
      <c r="C3" s="81"/>
      <c r="D3" s="81"/>
      <c r="E3" s="81"/>
      <c r="F3" s="81"/>
      <c r="G3" s="81"/>
      <c r="H3" s="81"/>
    </row>
    <row r="4" spans="1:8" ht="42.95" customHeight="1" thickBot="1" x14ac:dyDescent="0.3">
      <c r="A4" s="443" t="s">
        <v>368</v>
      </c>
      <c r="B4" s="444"/>
      <c r="C4" s="444"/>
      <c r="D4" s="444"/>
      <c r="E4" s="444"/>
      <c r="F4" s="444"/>
      <c r="G4" s="444"/>
      <c r="H4" s="445"/>
    </row>
    <row r="5" spans="1:8" x14ac:dyDescent="0.25">
      <c r="A5" s="468"/>
      <c r="B5" s="471" t="s">
        <v>201</v>
      </c>
      <c r="C5" s="473" t="s">
        <v>202</v>
      </c>
      <c r="D5" s="475" t="s">
        <v>203</v>
      </c>
      <c r="E5" s="458" t="s">
        <v>204</v>
      </c>
      <c r="F5" s="464"/>
      <c r="G5" s="458" t="s">
        <v>205</v>
      </c>
      <c r="H5" s="464"/>
    </row>
    <row r="6" spans="1:8" ht="15.75" thickBot="1" x14ac:dyDescent="0.3">
      <c r="A6" s="469"/>
      <c r="B6" s="472"/>
      <c r="C6" s="474"/>
      <c r="D6" s="476"/>
      <c r="E6" s="82" t="s">
        <v>206</v>
      </c>
      <c r="F6" s="83" t="s">
        <v>207</v>
      </c>
      <c r="G6" s="82" t="s">
        <v>208</v>
      </c>
      <c r="H6" s="83" t="s">
        <v>209</v>
      </c>
    </row>
    <row r="7" spans="1:8" ht="20.100000000000001" customHeight="1" x14ac:dyDescent="0.25">
      <c r="A7" s="469"/>
      <c r="B7" s="449" t="s">
        <v>210</v>
      </c>
      <c r="C7" s="187">
        <v>630</v>
      </c>
      <c r="D7" s="188">
        <v>1.575</v>
      </c>
      <c r="E7" s="189">
        <v>847</v>
      </c>
      <c r="F7" s="190">
        <v>920</v>
      </c>
      <c r="G7" s="189">
        <v>762.30000000000007</v>
      </c>
      <c r="H7" s="190">
        <v>828</v>
      </c>
    </row>
    <row r="8" spans="1:8" ht="20.100000000000001" customHeight="1" x14ac:dyDescent="0.25">
      <c r="A8" s="469"/>
      <c r="B8" s="450"/>
      <c r="C8" s="191">
        <v>830</v>
      </c>
      <c r="D8" s="192">
        <v>2.0750000000000002</v>
      </c>
      <c r="E8" s="193">
        <v>1049</v>
      </c>
      <c r="F8" s="194">
        <v>1140</v>
      </c>
      <c r="G8" s="193">
        <v>944.1</v>
      </c>
      <c r="H8" s="194">
        <v>1026</v>
      </c>
    </row>
    <row r="9" spans="1:8" ht="20.100000000000001" customHeight="1" x14ac:dyDescent="0.25">
      <c r="A9" s="469"/>
      <c r="B9" s="450"/>
      <c r="C9" s="191">
        <v>1030</v>
      </c>
      <c r="D9" s="192">
        <v>2.5750000000000002</v>
      </c>
      <c r="E9" s="193">
        <v>1163</v>
      </c>
      <c r="F9" s="194">
        <v>1275</v>
      </c>
      <c r="G9" s="193">
        <v>1046.7</v>
      </c>
      <c r="H9" s="194">
        <v>1147.5</v>
      </c>
    </row>
    <row r="10" spans="1:8" ht="20.100000000000001" customHeight="1" x14ac:dyDescent="0.25">
      <c r="A10" s="469"/>
      <c r="B10" s="450"/>
      <c r="C10" s="191">
        <v>1230</v>
      </c>
      <c r="D10" s="192">
        <v>3.0750000000000002</v>
      </c>
      <c r="E10" s="193">
        <v>1347</v>
      </c>
      <c r="F10" s="194">
        <v>1475</v>
      </c>
      <c r="G10" s="193">
        <v>1212.3</v>
      </c>
      <c r="H10" s="194">
        <v>1327.5</v>
      </c>
    </row>
    <row r="11" spans="1:8" ht="20.100000000000001" customHeight="1" x14ac:dyDescent="0.25">
      <c r="A11" s="469"/>
      <c r="B11" s="450"/>
      <c r="C11" s="195">
        <v>1530</v>
      </c>
      <c r="D11" s="196">
        <v>3.8250000000000002</v>
      </c>
      <c r="E11" s="197">
        <v>1485</v>
      </c>
      <c r="F11" s="198">
        <v>1629</v>
      </c>
      <c r="G11" s="199">
        <v>1320</v>
      </c>
      <c r="H11" s="198">
        <v>1448</v>
      </c>
    </row>
    <row r="12" spans="1:8" ht="20.100000000000001" customHeight="1" x14ac:dyDescent="0.25">
      <c r="A12" s="469"/>
      <c r="B12" s="450"/>
      <c r="C12" s="195">
        <v>1730</v>
      </c>
      <c r="D12" s="196">
        <v>4.3250000000000002</v>
      </c>
      <c r="E12" s="197">
        <v>1584</v>
      </c>
      <c r="F12" s="198">
        <v>1740.6000000000001</v>
      </c>
      <c r="G12" s="199">
        <v>1408</v>
      </c>
      <c r="H12" s="198">
        <v>1547.2</v>
      </c>
    </row>
    <row r="13" spans="1:8" ht="20.100000000000001" customHeight="1" x14ac:dyDescent="0.25">
      <c r="A13" s="470"/>
      <c r="B13" s="450"/>
      <c r="C13" s="191">
        <v>1930</v>
      </c>
      <c r="D13" s="192">
        <v>4.8250000000000002</v>
      </c>
      <c r="E13" s="193">
        <v>1934</v>
      </c>
      <c r="F13" s="194">
        <v>2180</v>
      </c>
      <c r="G13" s="193">
        <v>1740.6000000000001</v>
      </c>
      <c r="H13" s="194">
        <v>1962</v>
      </c>
    </row>
    <row r="14" spans="1:8" ht="20.100000000000001" customHeight="1" x14ac:dyDescent="0.25">
      <c r="A14" s="470"/>
      <c r="B14" s="450"/>
      <c r="C14" s="200">
        <v>2030</v>
      </c>
      <c r="D14" s="196">
        <v>5.0750000000000002</v>
      </c>
      <c r="E14" s="197">
        <v>1885.5</v>
      </c>
      <c r="F14" s="198">
        <v>2076.3000000000002</v>
      </c>
      <c r="G14" s="199">
        <v>1676</v>
      </c>
      <c r="H14" s="198">
        <v>1845.6000000000001</v>
      </c>
    </row>
    <row r="15" spans="1:8" ht="20.100000000000001" customHeight="1" thickBot="1" x14ac:dyDescent="0.3">
      <c r="A15" s="84"/>
      <c r="B15" s="451"/>
      <c r="C15" s="201">
        <v>2430</v>
      </c>
      <c r="D15" s="202">
        <v>6.0750000000000002</v>
      </c>
      <c r="E15" s="203">
        <v>2490</v>
      </c>
      <c r="F15" s="204">
        <v>4277</v>
      </c>
      <c r="G15" s="193">
        <v>2241</v>
      </c>
      <c r="H15" s="194">
        <v>3849.3</v>
      </c>
    </row>
    <row r="16" spans="1:8" ht="42.95" customHeight="1" thickBot="1" x14ac:dyDescent="0.3">
      <c r="A16" s="443" t="s">
        <v>211</v>
      </c>
      <c r="B16" s="444"/>
      <c r="C16" s="444"/>
      <c r="D16" s="444"/>
      <c r="E16" s="444"/>
      <c r="F16" s="444"/>
      <c r="G16" s="444"/>
      <c r="H16" s="445"/>
    </row>
    <row r="17" spans="1:8" ht="20.100000000000001" customHeight="1" x14ac:dyDescent="0.25">
      <c r="A17" s="452"/>
      <c r="B17" s="449" t="s">
        <v>212</v>
      </c>
      <c r="C17" s="205">
        <v>630</v>
      </c>
      <c r="D17" s="206">
        <v>1.575</v>
      </c>
      <c r="E17" s="207">
        <v>1283</v>
      </c>
      <c r="F17" s="208">
        <v>1374</v>
      </c>
      <c r="G17" s="209">
        <v>1154.7</v>
      </c>
      <c r="H17" s="208">
        <v>1236.6000000000001</v>
      </c>
    </row>
    <row r="18" spans="1:8" ht="20.100000000000001" customHeight="1" x14ac:dyDescent="0.25">
      <c r="A18" s="453"/>
      <c r="B18" s="450"/>
      <c r="C18" s="191">
        <v>830</v>
      </c>
      <c r="D18" s="210">
        <v>2.0750000000000002</v>
      </c>
      <c r="E18" s="193">
        <v>1590</v>
      </c>
      <c r="F18" s="194">
        <v>1696</v>
      </c>
      <c r="G18" s="211">
        <v>1431</v>
      </c>
      <c r="H18" s="194">
        <v>1526.4</v>
      </c>
    </row>
    <row r="19" spans="1:8" ht="20.100000000000001" customHeight="1" x14ac:dyDescent="0.25">
      <c r="A19" s="453"/>
      <c r="B19" s="450"/>
      <c r="C19" s="191">
        <v>1030</v>
      </c>
      <c r="D19" s="210">
        <v>2.5750000000000002</v>
      </c>
      <c r="E19" s="193">
        <v>1768</v>
      </c>
      <c r="F19" s="194">
        <v>1884</v>
      </c>
      <c r="G19" s="211">
        <v>1591.2</v>
      </c>
      <c r="H19" s="194">
        <v>1695.6000000000001</v>
      </c>
    </row>
    <row r="20" spans="1:8" ht="20.100000000000001" customHeight="1" x14ac:dyDescent="0.25">
      <c r="A20" s="453"/>
      <c r="B20" s="450"/>
      <c r="C20" s="191">
        <v>1230</v>
      </c>
      <c r="D20" s="210">
        <v>3.0750000000000002</v>
      </c>
      <c r="E20" s="193">
        <v>2040</v>
      </c>
      <c r="F20" s="194">
        <v>2187</v>
      </c>
      <c r="G20" s="211">
        <v>1836</v>
      </c>
      <c r="H20" s="194">
        <v>1968.3</v>
      </c>
    </row>
    <row r="21" spans="1:8" ht="20.100000000000001" customHeight="1" x14ac:dyDescent="0.25">
      <c r="A21" s="453"/>
      <c r="B21" s="450"/>
      <c r="C21" s="195">
        <v>1530</v>
      </c>
      <c r="D21" s="212">
        <v>3.8250000000000002</v>
      </c>
      <c r="E21" s="197">
        <v>2488</v>
      </c>
      <c r="F21" s="198">
        <v>2672</v>
      </c>
      <c r="G21" s="199">
        <v>2239.2000000000003</v>
      </c>
      <c r="H21" s="198">
        <v>2404.8000000000002</v>
      </c>
    </row>
    <row r="22" spans="1:8" ht="20.100000000000001" customHeight="1" x14ac:dyDescent="0.25">
      <c r="A22" s="453"/>
      <c r="B22" s="450"/>
      <c r="C22" s="195">
        <v>1730</v>
      </c>
      <c r="D22" s="212">
        <v>4.3250000000000002</v>
      </c>
      <c r="E22" s="197">
        <v>2650</v>
      </c>
      <c r="F22" s="198">
        <v>2851</v>
      </c>
      <c r="G22" s="199">
        <v>2385</v>
      </c>
      <c r="H22" s="198">
        <v>2565.9</v>
      </c>
    </row>
    <row r="23" spans="1:8" ht="20.100000000000001" customHeight="1" x14ac:dyDescent="0.25">
      <c r="A23" s="454"/>
      <c r="B23" s="450"/>
      <c r="C23" s="191">
        <v>1930</v>
      </c>
      <c r="D23" s="210">
        <v>4.8250000000000002</v>
      </c>
      <c r="E23" s="193">
        <v>2930</v>
      </c>
      <c r="F23" s="194">
        <v>3200</v>
      </c>
      <c r="G23" s="211">
        <v>2637</v>
      </c>
      <c r="H23" s="194">
        <v>2880</v>
      </c>
    </row>
    <row r="24" spans="1:8" ht="20.100000000000001" customHeight="1" x14ac:dyDescent="0.25">
      <c r="A24" s="454"/>
      <c r="B24" s="450"/>
      <c r="C24" s="200">
        <v>2030</v>
      </c>
      <c r="D24" s="212">
        <v>5.0750000000000002</v>
      </c>
      <c r="E24" s="197">
        <v>3156</v>
      </c>
      <c r="F24" s="198">
        <v>3395</v>
      </c>
      <c r="G24" s="199">
        <v>2840.4</v>
      </c>
      <c r="H24" s="198">
        <v>3055.5</v>
      </c>
    </row>
    <row r="25" spans="1:8" ht="20.100000000000001" customHeight="1" thickBot="1" x14ac:dyDescent="0.3">
      <c r="A25" s="85"/>
      <c r="B25" s="451"/>
      <c r="C25" s="201">
        <v>2430</v>
      </c>
      <c r="D25" s="213">
        <v>6.0750000000000002</v>
      </c>
      <c r="E25" s="203">
        <v>3400</v>
      </c>
      <c r="F25" s="204">
        <v>4700</v>
      </c>
      <c r="G25" s="211">
        <v>3060</v>
      </c>
      <c r="H25" s="204">
        <v>4230</v>
      </c>
    </row>
    <row r="26" spans="1:8" ht="42.95" customHeight="1" thickBot="1" x14ac:dyDescent="0.3">
      <c r="A26" s="443" t="s">
        <v>213</v>
      </c>
      <c r="B26" s="444"/>
      <c r="C26" s="444"/>
      <c r="D26" s="444"/>
      <c r="E26" s="444"/>
      <c r="F26" s="444"/>
      <c r="G26" s="444"/>
      <c r="H26" s="445"/>
    </row>
    <row r="27" spans="1:8" x14ac:dyDescent="0.25">
      <c r="A27" s="455"/>
      <c r="B27" s="458" t="s">
        <v>201</v>
      </c>
      <c r="C27" s="460" t="s">
        <v>202</v>
      </c>
      <c r="D27" s="462" t="s">
        <v>203</v>
      </c>
      <c r="E27" s="458" t="s">
        <v>204</v>
      </c>
      <c r="F27" s="464"/>
      <c r="G27" s="458" t="s">
        <v>205</v>
      </c>
      <c r="H27" s="464"/>
    </row>
    <row r="28" spans="1:8" ht="16.5" thickBot="1" x14ac:dyDescent="0.3">
      <c r="A28" s="456"/>
      <c r="B28" s="459"/>
      <c r="C28" s="461"/>
      <c r="D28" s="463"/>
      <c r="E28" s="86" t="s">
        <v>206</v>
      </c>
      <c r="F28" s="87" t="s">
        <v>214</v>
      </c>
      <c r="G28" s="86" t="s">
        <v>206</v>
      </c>
      <c r="H28" s="87" t="s">
        <v>214</v>
      </c>
    </row>
    <row r="29" spans="1:8" ht="20.100000000000001" customHeight="1" x14ac:dyDescent="0.25">
      <c r="A29" s="456"/>
      <c r="B29" s="446" t="s">
        <v>215</v>
      </c>
      <c r="C29" s="214">
        <v>600</v>
      </c>
      <c r="D29" s="215">
        <v>1.5</v>
      </c>
      <c r="E29" s="216">
        <v>810</v>
      </c>
      <c r="F29" s="217">
        <v>1104</v>
      </c>
      <c r="G29" s="216">
        <v>729</v>
      </c>
      <c r="H29" s="217">
        <v>993.6</v>
      </c>
    </row>
    <row r="30" spans="1:8" ht="20.100000000000001" customHeight="1" x14ac:dyDescent="0.25">
      <c r="A30" s="456"/>
      <c r="B30" s="447"/>
      <c r="C30" s="218">
        <v>800</v>
      </c>
      <c r="D30" s="219">
        <v>2</v>
      </c>
      <c r="E30" s="220">
        <v>998</v>
      </c>
      <c r="F30" s="194">
        <v>1320</v>
      </c>
      <c r="G30" s="220">
        <v>898.2</v>
      </c>
      <c r="H30" s="194">
        <v>1188</v>
      </c>
    </row>
    <row r="31" spans="1:8" ht="20.100000000000001" customHeight="1" x14ac:dyDescent="0.25">
      <c r="A31" s="456"/>
      <c r="B31" s="447"/>
      <c r="C31" s="218">
        <v>1000</v>
      </c>
      <c r="D31" s="219">
        <v>2.5</v>
      </c>
      <c r="E31" s="220">
        <v>1181</v>
      </c>
      <c r="F31" s="194">
        <v>1537</v>
      </c>
      <c r="G31" s="220">
        <v>1062.9000000000001</v>
      </c>
      <c r="H31" s="194">
        <v>1383.3</v>
      </c>
    </row>
    <row r="32" spans="1:8" ht="20.100000000000001" customHeight="1" x14ac:dyDescent="0.25">
      <c r="A32" s="456"/>
      <c r="B32" s="447"/>
      <c r="C32" s="218">
        <v>1200</v>
      </c>
      <c r="D32" s="219">
        <v>3</v>
      </c>
      <c r="E32" s="220">
        <v>1375</v>
      </c>
      <c r="F32" s="194">
        <v>1798</v>
      </c>
      <c r="G32" s="220">
        <v>1237.5</v>
      </c>
      <c r="H32" s="194">
        <v>1618.2</v>
      </c>
    </row>
    <row r="33" spans="1:8" ht="20.100000000000001" customHeight="1" thickBot="1" x14ac:dyDescent="0.3">
      <c r="A33" s="456"/>
      <c r="B33" s="448"/>
      <c r="C33" s="221">
        <v>1400</v>
      </c>
      <c r="D33" s="222">
        <v>3.5</v>
      </c>
      <c r="E33" s="223">
        <v>1562</v>
      </c>
      <c r="F33" s="224">
        <v>2044</v>
      </c>
      <c r="G33" s="220">
        <v>1405.8</v>
      </c>
      <c r="H33" s="194">
        <v>1839.6000000000001</v>
      </c>
    </row>
    <row r="34" spans="1:8" ht="42.95" customHeight="1" thickBot="1" x14ac:dyDescent="0.3">
      <c r="A34" s="456"/>
      <c r="B34" s="443" t="s">
        <v>216</v>
      </c>
      <c r="C34" s="444"/>
      <c r="D34" s="444"/>
      <c r="E34" s="444"/>
      <c r="F34" s="444"/>
      <c r="G34" s="444"/>
      <c r="H34" s="445"/>
    </row>
    <row r="35" spans="1:8" ht="20.100000000000001" customHeight="1" x14ac:dyDescent="0.25">
      <c r="A35" s="456"/>
      <c r="B35" s="446" t="s">
        <v>217</v>
      </c>
      <c r="C35" s="225">
        <v>600</v>
      </c>
      <c r="D35" s="226">
        <v>1.5</v>
      </c>
      <c r="E35" s="227">
        <v>1285</v>
      </c>
      <c r="F35" s="208">
        <v>1638</v>
      </c>
      <c r="G35" s="227">
        <v>1156.5</v>
      </c>
      <c r="H35" s="208">
        <v>1474.2</v>
      </c>
    </row>
    <row r="36" spans="1:8" ht="20.100000000000001" customHeight="1" x14ac:dyDescent="0.25">
      <c r="A36" s="456"/>
      <c r="B36" s="447"/>
      <c r="C36" s="218">
        <v>800</v>
      </c>
      <c r="D36" s="219">
        <v>2</v>
      </c>
      <c r="E36" s="220">
        <v>1600</v>
      </c>
      <c r="F36" s="194">
        <v>2036</v>
      </c>
      <c r="G36" s="220">
        <v>1440</v>
      </c>
      <c r="H36" s="194">
        <v>1832.4</v>
      </c>
    </row>
    <row r="37" spans="1:8" ht="20.100000000000001" customHeight="1" x14ac:dyDescent="0.25">
      <c r="A37" s="456"/>
      <c r="B37" s="447"/>
      <c r="C37" s="218">
        <v>1000</v>
      </c>
      <c r="D37" s="219">
        <v>2.5</v>
      </c>
      <c r="E37" s="220">
        <v>1889</v>
      </c>
      <c r="F37" s="194">
        <v>2406</v>
      </c>
      <c r="G37" s="220">
        <v>1700.1000000000001</v>
      </c>
      <c r="H37" s="194">
        <v>2165.4</v>
      </c>
    </row>
    <row r="38" spans="1:8" ht="20.100000000000001" customHeight="1" x14ac:dyDescent="0.25">
      <c r="A38" s="456"/>
      <c r="B38" s="447"/>
      <c r="C38" s="218">
        <v>1200</v>
      </c>
      <c r="D38" s="219">
        <v>3</v>
      </c>
      <c r="E38" s="220">
        <v>2170</v>
      </c>
      <c r="F38" s="194">
        <v>2758</v>
      </c>
      <c r="G38" s="220">
        <v>1953</v>
      </c>
      <c r="H38" s="194">
        <v>2482.2000000000003</v>
      </c>
    </row>
    <row r="39" spans="1:8" ht="19.5" thickBot="1" x14ac:dyDescent="0.3">
      <c r="A39" s="457"/>
      <c r="B39" s="448"/>
      <c r="C39" s="228">
        <v>1400</v>
      </c>
      <c r="D39" s="229">
        <v>3.5</v>
      </c>
      <c r="E39" s="230">
        <v>2495</v>
      </c>
      <c r="F39" s="204">
        <v>3118</v>
      </c>
      <c r="G39" s="230">
        <v>2245.5</v>
      </c>
      <c r="H39" s="204">
        <v>2806.2000000000003</v>
      </c>
    </row>
    <row r="41" spans="1:8" x14ac:dyDescent="0.25">
      <c r="A41" s="465" t="s">
        <v>25</v>
      </c>
      <c r="B41" s="465"/>
      <c r="C41" s="465"/>
    </row>
    <row r="42" spans="1:8" x14ac:dyDescent="0.25">
      <c r="A42" s="465" t="s">
        <v>26</v>
      </c>
      <c r="B42" s="465"/>
      <c r="C42" s="465"/>
    </row>
    <row r="43" spans="1:8" x14ac:dyDescent="0.25">
      <c r="A43" s="231" t="s">
        <v>27</v>
      </c>
      <c r="B43" s="232"/>
      <c r="C43" s="232"/>
    </row>
    <row r="44" spans="1:8" x14ac:dyDescent="0.25">
      <c r="A44" s="231" t="s">
        <v>28</v>
      </c>
      <c r="B44" s="232"/>
      <c r="C44" s="232"/>
    </row>
    <row r="45" spans="1:8" x14ac:dyDescent="0.25">
      <c r="A45" s="465" t="s">
        <v>29</v>
      </c>
      <c r="B45" s="465"/>
      <c r="C45" s="465"/>
    </row>
    <row r="46" spans="1:8" x14ac:dyDescent="0.25">
      <c r="A46" s="465" t="s">
        <v>40</v>
      </c>
      <c r="B46" s="465"/>
      <c r="C46" s="465"/>
    </row>
  </sheetData>
  <mergeCells count="28">
    <mergeCell ref="A41:C41"/>
    <mergeCell ref="A42:C42"/>
    <mergeCell ref="A45:C45"/>
    <mergeCell ref="A46:C46"/>
    <mergeCell ref="A1:B1"/>
    <mergeCell ref="C1:H1"/>
    <mergeCell ref="A2:H2"/>
    <mergeCell ref="A4:H4"/>
    <mergeCell ref="A5:A14"/>
    <mergeCell ref="B5:B6"/>
    <mergeCell ref="C5:C6"/>
    <mergeCell ref="D5:D6"/>
    <mergeCell ref="E5:F5"/>
    <mergeCell ref="G5:H5"/>
    <mergeCell ref="G27:H27"/>
    <mergeCell ref="B29:B33"/>
    <mergeCell ref="B34:H34"/>
    <mergeCell ref="B35:B39"/>
    <mergeCell ref="B7:B15"/>
    <mergeCell ref="A16:H16"/>
    <mergeCell ref="A17:A24"/>
    <mergeCell ref="B17:B25"/>
    <mergeCell ref="A26:H26"/>
    <mergeCell ref="A27:A39"/>
    <mergeCell ref="B27:B28"/>
    <mergeCell ref="C27:C28"/>
    <mergeCell ref="D27:D28"/>
    <mergeCell ref="E27:F27"/>
  </mergeCells>
  <hyperlinks>
    <hyperlink ref="A43" r:id="rId1" display="https://e.mail.ru/compose?To=setka%2dnk@bk.ru"/>
    <hyperlink ref="A44" r:id="rId2" display="http://setkank.ru/"/>
  </hyperlinks>
  <pageMargins left="0.25" right="0.25" top="0.75" bottom="0.75" header="0.3" footer="0.3"/>
  <pageSetup paperSize="9" scale="70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L64"/>
  <sheetViews>
    <sheetView topLeftCell="A37" workbookViewId="0">
      <selection activeCell="F69" sqref="F69"/>
    </sheetView>
  </sheetViews>
  <sheetFormatPr defaultRowHeight="15" x14ac:dyDescent="0.25"/>
  <sheetData>
    <row r="1" spans="1:12" ht="99.75" customHeight="1" x14ac:dyDescent="0.3">
      <c r="A1" s="466"/>
      <c r="B1" s="466"/>
      <c r="C1" s="466"/>
      <c r="D1" s="348" t="s">
        <v>0</v>
      </c>
      <c r="E1" s="348"/>
      <c r="F1" s="348"/>
      <c r="G1" s="348"/>
      <c r="H1" s="348"/>
      <c r="I1" s="348"/>
      <c r="J1" s="348"/>
      <c r="K1" s="348"/>
      <c r="L1" s="348"/>
    </row>
    <row r="2" spans="1:12" ht="21" x14ac:dyDescent="0.35">
      <c r="A2" s="654" t="s">
        <v>218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21.75" thickBot="1" x14ac:dyDescent="0.4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ht="15.75" thickBot="1" x14ac:dyDescent="0.3">
      <c r="A4" s="625" t="s">
        <v>219</v>
      </c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7"/>
    </row>
    <row r="5" spans="1:12" x14ac:dyDescent="0.25">
      <c r="A5" s="546"/>
      <c r="B5" s="525" t="s">
        <v>1</v>
      </c>
      <c r="C5" s="656"/>
      <c r="D5" s="658" t="s">
        <v>220</v>
      </c>
      <c r="E5" s="660" t="s">
        <v>204</v>
      </c>
      <c r="F5" s="661"/>
      <c r="G5" s="661"/>
      <c r="H5" s="662"/>
      <c r="I5" s="663" t="s">
        <v>221</v>
      </c>
      <c r="J5" s="664"/>
      <c r="K5" s="664"/>
      <c r="L5" s="665"/>
    </row>
    <row r="6" spans="1:12" ht="15.75" thickBot="1" x14ac:dyDescent="0.3">
      <c r="A6" s="546"/>
      <c r="B6" s="491"/>
      <c r="C6" s="657"/>
      <c r="D6" s="659"/>
      <c r="E6" s="666" t="s">
        <v>222</v>
      </c>
      <c r="F6" s="667"/>
      <c r="G6" s="668" t="s">
        <v>223</v>
      </c>
      <c r="H6" s="669"/>
      <c r="I6" s="670" t="s">
        <v>224</v>
      </c>
      <c r="J6" s="671"/>
      <c r="K6" s="668" t="s">
        <v>223</v>
      </c>
      <c r="L6" s="669"/>
    </row>
    <row r="7" spans="1:12" x14ac:dyDescent="0.25">
      <c r="A7" s="546"/>
      <c r="B7" s="672" t="s">
        <v>225</v>
      </c>
      <c r="C7" s="673"/>
      <c r="D7" s="88" t="s">
        <v>226</v>
      </c>
      <c r="E7" s="674">
        <v>70</v>
      </c>
      <c r="F7" s="675"/>
      <c r="G7" s="676">
        <v>75</v>
      </c>
      <c r="H7" s="677"/>
      <c r="I7" s="678">
        <v>63</v>
      </c>
      <c r="J7" s="679"/>
      <c r="K7" s="680">
        <v>68</v>
      </c>
      <c r="L7" s="681"/>
    </row>
    <row r="8" spans="1:12" x14ac:dyDescent="0.25">
      <c r="A8" s="546"/>
      <c r="B8" s="628" t="s">
        <v>227</v>
      </c>
      <c r="C8" s="629"/>
      <c r="D8" s="89" t="s">
        <v>226</v>
      </c>
      <c r="E8" s="630">
        <v>70</v>
      </c>
      <c r="F8" s="631"/>
      <c r="G8" s="632">
        <v>75</v>
      </c>
      <c r="H8" s="633"/>
      <c r="I8" s="634">
        <v>63</v>
      </c>
      <c r="J8" s="635"/>
      <c r="K8" s="642">
        <v>68</v>
      </c>
      <c r="L8" s="643"/>
    </row>
    <row r="9" spans="1:12" x14ac:dyDescent="0.25">
      <c r="A9" s="546"/>
      <c r="B9" s="628" t="s">
        <v>225</v>
      </c>
      <c r="C9" s="629"/>
      <c r="D9" s="89" t="s">
        <v>228</v>
      </c>
      <c r="E9" s="630">
        <v>75</v>
      </c>
      <c r="F9" s="631"/>
      <c r="G9" s="632">
        <v>80</v>
      </c>
      <c r="H9" s="633"/>
      <c r="I9" s="634">
        <v>68</v>
      </c>
      <c r="J9" s="635"/>
      <c r="K9" s="642">
        <v>72</v>
      </c>
      <c r="L9" s="643"/>
    </row>
    <row r="10" spans="1:12" x14ac:dyDescent="0.25">
      <c r="A10" s="546"/>
      <c r="B10" s="628" t="s">
        <v>227</v>
      </c>
      <c r="C10" s="629"/>
      <c r="D10" s="89" t="s">
        <v>228</v>
      </c>
      <c r="E10" s="630">
        <v>75</v>
      </c>
      <c r="F10" s="631"/>
      <c r="G10" s="632">
        <v>80</v>
      </c>
      <c r="H10" s="633"/>
      <c r="I10" s="634">
        <v>68</v>
      </c>
      <c r="J10" s="635"/>
      <c r="K10" s="642">
        <v>72</v>
      </c>
      <c r="L10" s="643"/>
    </row>
    <row r="11" spans="1:12" x14ac:dyDescent="0.25">
      <c r="A11" s="546"/>
      <c r="B11" s="628" t="s">
        <v>225</v>
      </c>
      <c r="C11" s="629"/>
      <c r="D11" s="89" t="s">
        <v>229</v>
      </c>
      <c r="E11" s="630">
        <v>80</v>
      </c>
      <c r="F11" s="631"/>
      <c r="G11" s="632">
        <v>90</v>
      </c>
      <c r="H11" s="633"/>
      <c r="I11" s="634">
        <v>77</v>
      </c>
      <c r="J11" s="635"/>
      <c r="K11" s="642">
        <v>81</v>
      </c>
      <c r="L11" s="643"/>
    </row>
    <row r="12" spans="1:12" ht="15.75" thickBot="1" x14ac:dyDescent="0.3">
      <c r="A12" s="546"/>
      <c r="B12" s="644" t="s">
        <v>227</v>
      </c>
      <c r="C12" s="645"/>
      <c r="D12" s="90" t="s">
        <v>229</v>
      </c>
      <c r="E12" s="646">
        <v>80</v>
      </c>
      <c r="F12" s="647"/>
      <c r="G12" s="648">
        <v>90</v>
      </c>
      <c r="H12" s="649"/>
      <c r="I12" s="650">
        <v>77</v>
      </c>
      <c r="J12" s="651"/>
      <c r="K12" s="652">
        <v>81</v>
      </c>
      <c r="L12" s="653"/>
    </row>
    <row r="13" spans="1:12" x14ac:dyDescent="0.25">
      <c r="A13" s="546"/>
      <c r="B13" s="608" t="s">
        <v>230</v>
      </c>
      <c r="C13" s="609"/>
      <c r="D13" s="88" t="s">
        <v>226</v>
      </c>
      <c r="E13" s="529">
        <v>15</v>
      </c>
      <c r="F13" s="580"/>
      <c r="G13" s="580"/>
      <c r="H13" s="532"/>
      <c r="I13" s="636">
        <v>13.5</v>
      </c>
      <c r="J13" s="637"/>
      <c r="K13" s="637"/>
      <c r="L13" s="638"/>
    </row>
    <row r="14" spans="1:12" x14ac:dyDescent="0.25">
      <c r="A14" s="546"/>
      <c r="B14" s="569" t="s">
        <v>230</v>
      </c>
      <c r="C14" s="570"/>
      <c r="D14" s="89" t="s">
        <v>228</v>
      </c>
      <c r="E14" s="501">
        <v>25</v>
      </c>
      <c r="F14" s="564"/>
      <c r="G14" s="564"/>
      <c r="H14" s="504"/>
      <c r="I14" s="639">
        <v>22.5</v>
      </c>
      <c r="J14" s="640"/>
      <c r="K14" s="640"/>
      <c r="L14" s="641"/>
    </row>
    <row r="15" spans="1:12" ht="15.75" thickBot="1" x14ac:dyDescent="0.3">
      <c r="A15" s="546"/>
      <c r="B15" s="620" t="s">
        <v>230</v>
      </c>
      <c r="C15" s="621"/>
      <c r="D15" s="91" t="s">
        <v>229</v>
      </c>
      <c r="E15" s="480">
        <v>40</v>
      </c>
      <c r="F15" s="568"/>
      <c r="G15" s="568"/>
      <c r="H15" s="483"/>
      <c r="I15" s="622">
        <v>36</v>
      </c>
      <c r="J15" s="623"/>
      <c r="K15" s="623"/>
      <c r="L15" s="624"/>
    </row>
    <row r="16" spans="1:12" ht="15.75" thickBot="1" x14ac:dyDescent="0.3">
      <c r="A16" s="625" t="s">
        <v>231</v>
      </c>
      <c r="B16" s="626"/>
      <c r="C16" s="626"/>
      <c r="D16" s="626"/>
      <c r="E16" s="626"/>
      <c r="F16" s="626"/>
      <c r="G16" s="626"/>
      <c r="H16" s="626"/>
      <c r="I16" s="626"/>
      <c r="J16" s="626"/>
      <c r="K16" s="626"/>
      <c r="L16" s="627"/>
    </row>
    <row r="17" spans="1:12" ht="15.75" thickBot="1" x14ac:dyDescent="0.3">
      <c r="A17" s="546"/>
      <c r="B17" s="535" t="s">
        <v>1</v>
      </c>
      <c r="C17" s="536"/>
      <c r="D17" s="92" t="s">
        <v>232</v>
      </c>
      <c r="E17" s="573" t="s">
        <v>233</v>
      </c>
      <c r="F17" s="574"/>
      <c r="G17" s="574"/>
      <c r="H17" s="552"/>
      <c r="I17" s="573" t="s">
        <v>234</v>
      </c>
      <c r="J17" s="574"/>
      <c r="K17" s="574"/>
      <c r="L17" s="552"/>
    </row>
    <row r="18" spans="1:12" x14ac:dyDescent="0.25">
      <c r="A18" s="546"/>
      <c r="B18" s="608" t="s">
        <v>235</v>
      </c>
      <c r="C18" s="609"/>
      <c r="D18" s="88">
        <v>2300</v>
      </c>
      <c r="E18" s="577">
        <v>1005</v>
      </c>
      <c r="F18" s="578"/>
      <c r="G18" s="578"/>
      <c r="H18" s="579"/>
      <c r="I18" s="529">
        <v>904.5</v>
      </c>
      <c r="J18" s="580"/>
      <c r="K18" s="580"/>
      <c r="L18" s="532"/>
    </row>
    <row r="19" spans="1:12" x14ac:dyDescent="0.25">
      <c r="A19" s="546"/>
      <c r="B19" s="569" t="s">
        <v>235</v>
      </c>
      <c r="C19" s="570"/>
      <c r="D19" s="89">
        <v>2600</v>
      </c>
      <c r="E19" s="561" t="s">
        <v>236</v>
      </c>
      <c r="F19" s="562"/>
      <c r="G19" s="562"/>
      <c r="H19" s="563"/>
      <c r="I19" s="501">
        <v>1008</v>
      </c>
      <c r="J19" s="564"/>
      <c r="K19" s="564"/>
      <c r="L19" s="504"/>
    </row>
    <row r="20" spans="1:12" x14ac:dyDescent="0.25">
      <c r="A20" s="546"/>
      <c r="B20" s="569" t="s">
        <v>237</v>
      </c>
      <c r="C20" s="570"/>
      <c r="D20" s="89">
        <v>2000</v>
      </c>
      <c r="E20" s="561">
        <v>890</v>
      </c>
      <c r="F20" s="562"/>
      <c r="G20" s="562"/>
      <c r="H20" s="563"/>
      <c r="I20" s="501">
        <v>801</v>
      </c>
      <c r="J20" s="564"/>
      <c r="K20" s="564"/>
      <c r="L20" s="504"/>
    </row>
    <row r="21" spans="1:12" x14ac:dyDescent="0.25">
      <c r="A21" s="546"/>
      <c r="B21" s="569" t="s">
        <v>237</v>
      </c>
      <c r="C21" s="570"/>
      <c r="D21" s="89">
        <v>2300</v>
      </c>
      <c r="E21" s="561">
        <v>1200</v>
      </c>
      <c r="F21" s="562"/>
      <c r="G21" s="562"/>
      <c r="H21" s="563"/>
      <c r="I21" s="501">
        <v>1080</v>
      </c>
      <c r="J21" s="564"/>
      <c r="K21" s="564"/>
      <c r="L21" s="504"/>
    </row>
    <row r="22" spans="1:12" x14ac:dyDescent="0.25">
      <c r="A22" s="546"/>
      <c r="B22" s="569" t="s">
        <v>237</v>
      </c>
      <c r="C22" s="570"/>
      <c r="D22" s="89">
        <v>2600</v>
      </c>
      <c r="E22" s="561">
        <v>1250</v>
      </c>
      <c r="F22" s="562"/>
      <c r="G22" s="562"/>
      <c r="H22" s="563"/>
      <c r="I22" s="501">
        <v>1125</v>
      </c>
      <c r="J22" s="564"/>
      <c r="K22" s="564"/>
      <c r="L22" s="504"/>
    </row>
    <row r="23" spans="1:12" x14ac:dyDescent="0.25">
      <c r="A23" s="546"/>
      <c r="B23" s="569" t="s">
        <v>237</v>
      </c>
      <c r="C23" s="570"/>
      <c r="D23" s="89">
        <v>3000</v>
      </c>
      <c r="E23" s="561">
        <v>1350</v>
      </c>
      <c r="F23" s="562"/>
      <c r="G23" s="562"/>
      <c r="H23" s="563"/>
      <c r="I23" s="501">
        <v>1215</v>
      </c>
      <c r="J23" s="564"/>
      <c r="K23" s="564"/>
      <c r="L23" s="504"/>
    </row>
    <row r="24" spans="1:12" x14ac:dyDescent="0.25">
      <c r="A24" s="546"/>
      <c r="B24" s="569" t="s">
        <v>237</v>
      </c>
      <c r="C24" s="570"/>
      <c r="D24" s="89">
        <v>3500</v>
      </c>
      <c r="E24" s="561">
        <v>1490</v>
      </c>
      <c r="F24" s="562"/>
      <c r="G24" s="562"/>
      <c r="H24" s="563"/>
      <c r="I24" s="501">
        <v>1341</v>
      </c>
      <c r="J24" s="564"/>
      <c r="K24" s="564"/>
      <c r="L24" s="504"/>
    </row>
    <row r="25" spans="1:12" x14ac:dyDescent="0.25">
      <c r="A25" s="546"/>
      <c r="B25" s="559" t="s">
        <v>238</v>
      </c>
      <c r="C25" s="560"/>
      <c r="D25" s="90">
        <v>2300</v>
      </c>
      <c r="E25" s="561">
        <v>2103</v>
      </c>
      <c r="F25" s="562"/>
      <c r="G25" s="562"/>
      <c r="H25" s="563"/>
      <c r="I25" s="501">
        <v>1892.7</v>
      </c>
      <c r="J25" s="564"/>
      <c r="K25" s="564"/>
      <c r="L25" s="504"/>
    </row>
    <row r="26" spans="1:12" x14ac:dyDescent="0.25">
      <c r="A26" s="546"/>
      <c r="B26" s="559" t="s">
        <v>238</v>
      </c>
      <c r="C26" s="560"/>
      <c r="D26" s="90">
        <v>2600</v>
      </c>
      <c r="E26" s="561">
        <v>2128</v>
      </c>
      <c r="F26" s="562"/>
      <c r="G26" s="562"/>
      <c r="H26" s="563"/>
      <c r="I26" s="501">
        <v>1915.2</v>
      </c>
      <c r="J26" s="564"/>
      <c r="K26" s="564"/>
      <c r="L26" s="504"/>
    </row>
    <row r="27" spans="1:12" x14ac:dyDescent="0.25">
      <c r="A27" s="546"/>
      <c r="B27" s="559" t="s">
        <v>238</v>
      </c>
      <c r="C27" s="560"/>
      <c r="D27" s="90">
        <v>3000</v>
      </c>
      <c r="E27" s="561">
        <v>2227</v>
      </c>
      <c r="F27" s="562"/>
      <c r="G27" s="562"/>
      <c r="H27" s="563"/>
      <c r="I27" s="501">
        <v>2004.3</v>
      </c>
      <c r="J27" s="564"/>
      <c r="K27" s="564"/>
      <c r="L27" s="504"/>
    </row>
    <row r="28" spans="1:12" ht="15.75" thickBot="1" x14ac:dyDescent="0.3">
      <c r="A28" s="546"/>
      <c r="B28" s="559" t="s">
        <v>238</v>
      </c>
      <c r="C28" s="560"/>
      <c r="D28" s="91">
        <v>3500</v>
      </c>
      <c r="E28" s="617">
        <v>2520</v>
      </c>
      <c r="F28" s="618"/>
      <c r="G28" s="618"/>
      <c r="H28" s="619"/>
      <c r="I28" s="480">
        <v>2268</v>
      </c>
      <c r="J28" s="568"/>
      <c r="K28" s="568"/>
      <c r="L28" s="483"/>
    </row>
    <row r="29" spans="1:12" ht="15.75" thickBot="1" x14ac:dyDescent="0.3">
      <c r="A29" s="546"/>
      <c r="B29" s="601" t="s">
        <v>239</v>
      </c>
      <c r="C29" s="602"/>
      <c r="D29" s="603"/>
      <c r="E29" s="603"/>
      <c r="F29" s="603"/>
      <c r="G29" s="603"/>
      <c r="H29" s="603"/>
      <c r="I29" s="603"/>
      <c r="J29" s="603"/>
      <c r="K29" s="603"/>
      <c r="L29" s="604"/>
    </row>
    <row r="30" spans="1:12" ht="15.75" thickBot="1" x14ac:dyDescent="0.3">
      <c r="A30" s="546"/>
      <c r="B30" s="535" t="s">
        <v>1</v>
      </c>
      <c r="C30" s="536"/>
      <c r="D30" s="535" t="s">
        <v>232</v>
      </c>
      <c r="E30" s="536"/>
      <c r="F30" s="537"/>
      <c r="G30" s="535" t="s">
        <v>204</v>
      </c>
      <c r="H30" s="536"/>
      <c r="I30" s="537"/>
      <c r="J30" s="605" t="s">
        <v>240</v>
      </c>
      <c r="K30" s="606"/>
      <c r="L30" s="607"/>
    </row>
    <row r="31" spans="1:12" x14ac:dyDescent="0.25">
      <c r="A31" s="546"/>
      <c r="B31" s="608" t="s">
        <v>237</v>
      </c>
      <c r="C31" s="609"/>
      <c r="D31" s="610">
        <v>2300</v>
      </c>
      <c r="E31" s="603"/>
      <c r="F31" s="604"/>
      <c r="G31" s="611">
        <v>2080</v>
      </c>
      <c r="H31" s="612"/>
      <c r="I31" s="613"/>
      <c r="J31" s="614">
        <v>1872</v>
      </c>
      <c r="K31" s="615"/>
      <c r="L31" s="616"/>
    </row>
    <row r="32" spans="1:12" x14ac:dyDescent="0.25">
      <c r="A32" s="546"/>
      <c r="B32" s="569" t="s">
        <v>237</v>
      </c>
      <c r="C32" s="570"/>
      <c r="D32" s="581">
        <v>2600</v>
      </c>
      <c r="E32" s="582"/>
      <c r="F32" s="583"/>
      <c r="G32" s="584">
        <v>2240</v>
      </c>
      <c r="H32" s="585"/>
      <c r="I32" s="586"/>
      <c r="J32" s="587">
        <v>2016</v>
      </c>
      <c r="K32" s="588"/>
      <c r="L32" s="589"/>
    </row>
    <row r="33" spans="1:12" x14ac:dyDescent="0.25">
      <c r="A33" s="546"/>
      <c r="B33" s="569" t="s">
        <v>237</v>
      </c>
      <c r="C33" s="570"/>
      <c r="D33" s="581">
        <v>3000</v>
      </c>
      <c r="E33" s="582"/>
      <c r="F33" s="583"/>
      <c r="G33" s="584">
        <v>2710</v>
      </c>
      <c r="H33" s="585"/>
      <c r="I33" s="586"/>
      <c r="J33" s="587">
        <v>2439</v>
      </c>
      <c r="K33" s="588"/>
      <c r="L33" s="589"/>
    </row>
    <row r="34" spans="1:12" x14ac:dyDescent="0.25">
      <c r="A34" s="546"/>
      <c r="B34" s="559" t="s">
        <v>238</v>
      </c>
      <c r="C34" s="560"/>
      <c r="D34" s="581">
        <v>2600</v>
      </c>
      <c r="E34" s="582"/>
      <c r="F34" s="583"/>
      <c r="G34" s="584">
        <v>2941</v>
      </c>
      <c r="H34" s="585"/>
      <c r="I34" s="586"/>
      <c r="J34" s="587">
        <v>2646.9</v>
      </c>
      <c r="K34" s="588"/>
      <c r="L34" s="589"/>
    </row>
    <row r="35" spans="1:12" ht="15.75" thickBot="1" x14ac:dyDescent="0.3">
      <c r="A35" s="546"/>
      <c r="B35" s="590" t="s">
        <v>238</v>
      </c>
      <c r="C35" s="591"/>
      <c r="D35" s="592">
        <v>3000</v>
      </c>
      <c r="E35" s="593"/>
      <c r="F35" s="594"/>
      <c r="G35" s="595">
        <v>3383</v>
      </c>
      <c r="H35" s="596"/>
      <c r="I35" s="597"/>
      <c r="J35" s="598">
        <v>3044.7000000000003</v>
      </c>
      <c r="K35" s="599"/>
      <c r="L35" s="600"/>
    </row>
    <row r="36" spans="1:12" ht="15.75" thickBot="1" x14ac:dyDescent="0.3">
      <c r="A36" s="546"/>
      <c r="B36" s="484" t="s">
        <v>241</v>
      </c>
      <c r="C36" s="485"/>
      <c r="D36" s="571"/>
      <c r="E36" s="571"/>
      <c r="F36" s="571"/>
      <c r="G36" s="571"/>
      <c r="H36" s="571"/>
      <c r="I36" s="571"/>
      <c r="J36" s="571"/>
      <c r="K36" s="571"/>
      <c r="L36" s="572"/>
    </row>
    <row r="37" spans="1:12" ht="15.75" thickBot="1" x14ac:dyDescent="0.3">
      <c r="A37" s="546"/>
      <c r="B37" s="535" t="s">
        <v>1</v>
      </c>
      <c r="C37" s="536"/>
      <c r="D37" s="93"/>
      <c r="E37" s="573" t="s">
        <v>242</v>
      </c>
      <c r="F37" s="574"/>
      <c r="G37" s="574"/>
      <c r="H37" s="552"/>
      <c r="I37" s="573" t="s">
        <v>234</v>
      </c>
      <c r="J37" s="574"/>
      <c r="K37" s="574"/>
      <c r="L37" s="552"/>
    </row>
    <row r="38" spans="1:12" x14ac:dyDescent="0.25">
      <c r="A38" s="546"/>
      <c r="B38" s="575" t="s">
        <v>237</v>
      </c>
      <c r="C38" s="576"/>
      <c r="D38" s="88">
        <v>2000</v>
      </c>
      <c r="E38" s="577">
        <v>1308</v>
      </c>
      <c r="F38" s="578"/>
      <c r="G38" s="578"/>
      <c r="H38" s="579"/>
      <c r="I38" s="529">
        <v>1177.2</v>
      </c>
      <c r="J38" s="580"/>
      <c r="K38" s="580"/>
      <c r="L38" s="532"/>
    </row>
    <row r="39" spans="1:12" x14ac:dyDescent="0.25">
      <c r="A39" s="546"/>
      <c r="B39" s="569" t="s">
        <v>237</v>
      </c>
      <c r="C39" s="570"/>
      <c r="D39" s="89">
        <v>2300</v>
      </c>
      <c r="E39" s="561">
        <v>1618</v>
      </c>
      <c r="F39" s="562"/>
      <c r="G39" s="562"/>
      <c r="H39" s="563"/>
      <c r="I39" s="501">
        <v>1456.2</v>
      </c>
      <c r="J39" s="564"/>
      <c r="K39" s="564"/>
      <c r="L39" s="504"/>
    </row>
    <row r="40" spans="1:12" x14ac:dyDescent="0.25">
      <c r="A40" s="546"/>
      <c r="B40" s="569" t="s">
        <v>237</v>
      </c>
      <c r="C40" s="570"/>
      <c r="D40" s="89">
        <v>2600</v>
      </c>
      <c r="E40" s="561">
        <v>1668</v>
      </c>
      <c r="F40" s="562"/>
      <c r="G40" s="562"/>
      <c r="H40" s="563"/>
      <c r="I40" s="501">
        <v>1501.2</v>
      </c>
      <c r="J40" s="564"/>
      <c r="K40" s="564"/>
      <c r="L40" s="504"/>
    </row>
    <row r="41" spans="1:12" x14ac:dyDescent="0.25">
      <c r="A41" s="546"/>
      <c r="B41" s="559" t="s">
        <v>238</v>
      </c>
      <c r="C41" s="560"/>
      <c r="D41" s="89">
        <v>2300</v>
      </c>
      <c r="E41" s="561">
        <v>2521</v>
      </c>
      <c r="F41" s="562"/>
      <c r="G41" s="562"/>
      <c r="H41" s="563"/>
      <c r="I41" s="501">
        <v>2268.9</v>
      </c>
      <c r="J41" s="564"/>
      <c r="K41" s="564"/>
      <c r="L41" s="504"/>
    </row>
    <row r="42" spans="1:12" x14ac:dyDescent="0.25">
      <c r="A42" s="546"/>
      <c r="B42" s="559" t="s">
        <v>238</v>
      </c>
      <c r="C42" s="560"/>
      <c r="D42" s="89">
        <v>2600</v>
      </c>
      <c r="E42" s="561">
        <v>2546</v>
      </c>
      <c r="F42" s="562"/>
      <c r="G42" s="562"/>
      <c r="H42" s="563"/>
      <c r="I42" s="501">
        <v>2291.4</v>
      </c>
      <c r="J42" s="564"/>
      <c r="K42" s="564"/>
      <c r="L42" s="504"/>
    </row>
    <row r="43" spans="1:12" x14ac:dyDescent="0.25">
      <c r="A43" s="546"/>
      <c r="B43" s="559" t="s">
        <v>238</v>
      </c>
      <c r="C43" s="560"/>
      <c r="D43" s="89">
        <v>3000</v>
      </c>
      <c r="E43" s="561">
        <v>2645</v>
      </c>
      <c r="F43" s="562"/>
      <c r="G43" s="562"/>
      <c r="H43" s="563"/>
      <c r="I43" s="501">
        <v>2380.5</v>
      </c>
      <c r="J43" s="564"/>
      <c r="K43" s="564"/>
      <c r="L43" s="504"/>
    </row>
    <row r="44" spans="1:12" ht="15.75" thickBot="1" x14ac:dyDescent="0.3">
      <c r="A44" s="546"/>
      <c r="B44" s="559" t="s">
        <v>238</v>
      </c>
      <c r="C44" s="560"/>
      <c r="D44" s="91">
        <v>4000</v>
      </c>
      <c r="E44" s="565">
        <v>3298</v>
      </c>
      <c r="F44" s="566"/>
      <c r="G44" s="566"/>
      <c r="H44" s="567"/>
      <c r="I44" s="480">
        <v>2968.2000000000003</v>
      </c>
      <c r="J44" s="568"/>
      <c r="K44" s="568"/>
      <c r="L44" s="483"/>
    </row>
    <row r="45" spans="1:12" ht="15.75" thickBot="1" x14ac:dyDescent="0.3">
      <c r="A45" s="542" t="s">
        <v>243</v>
      </c>
      <c r="B45" s="543"/>
      <c r="C45" s="543"/>
      <c r="D45" s="543"/>
      <c r="E45" s="543"/>
      <c r="F45" s="543"/>
      <c r="G45" s="543"/>
      <c r="H45" s="543"/>
      <c r="I45" s="543"/>
      <c r="J45" s="543"/>
      <c r="K45" s="543"/>
      <c r="L45" s="544"/>
    </row>
    <row r="46" spans="1:12" ht="21" customHeight="1" thickBot="1" x14ac:dyDescent="0.3">
      <c r="A46" s="545"/>
      <c r="B46" s="547" t="s">
        <v>1</v>
      </c>
      <c r="C46" s="548"/>
      <c r="D46" s="94" t="s">
        <v>232</v>
      </c>
      <c r="E46" s="549" t="s">
        <v>244</v>
      </c>
      <c r="F46" s="550"/>
      <c r="G46" s="551" t="s">
        <v>245</v>
      </c>
      <c r="H46" s="552"/>
      <c r="I46" s="549" t="s">
        <v>244</v>
      </c>
      <c r="J46" s="550"/>
      <c r="K46" s="551" t="s">
        <v>246</v>
      </c>
      <c r="L46" s="552"/>
    </row>
    <row r="47" spans="1:12" x14ac:dyDescent="0.25">
      <c r="A47" s="546"/>
      <c r="B47" s="489" t="s">
        <v>247</v>
      </c>
      <c r="C47" s="553"/>
      <c r="D47" s="88">
        <v>1500</v>
      </c>
      <c r="E47" s="526">
        <v>8060</v>
      </c>
      <c r="F47" s="527"/>
      <c r="G47" s="527">
        <v>8580</v>
      </c>
      <c r="H47" s="528"/>
      <c r="I47" s="529">
        <v>7254</v>
      </c>
      <c r="J47" s="530"/>
      <c r="K47" s="538">
        <v>7722</v>
      </c>
      <c r="L47" s="539"/>
    </row>
    <row r="48" spans="1:12" x14ac:dyDescent="0.25">
      <c r="A48" s="546"/>
      <c r="B48" s="490"/>
      <c r="C48" s="554"/>
      <c r="D48" s="89">
        <v>1700</v>
      </c>
      <c r="E48" s="499">
        <v>8600</v>
      </c>
      <c r="F48" s="500"/>
      <c r="G48" s="493">
        <v>9155</v>
      </c>
      <c r="H48" s="494"/>
      <c r="I48" s="501">
        <v>7740</v>
      </c>
      <c r="J48" s="502"/>
      <c r="K48" s="540">
        <v>8239.5</v>
      </c>
      <c r="L48" s="541"/>
    </row>
    <row r="49" spans="1:12" ht="15.75" thickBot="1" x14ac:dyDescent="0.3">
      <c r="A49" s="546"/>
      <c r="B49" s="555"/>
      <c r="C49" s="556"/>
      <c r="D49" s="91">
        <v>2000</v>
      </c>
      <c r="E49" s="505">
        <v>9500</v>
      </c>
      <c r="F49" s="506"/>
      <c r="G49" s="478">
        <v>10117</v>
      </c>
      <c r="H49" s="479"/>
      <c r="I49" s="480">
        <v>8550</v>
      </c>
      <c r="J49" s="481"/>
      <c r="K49" s="557">
        <v>9105.3000000000011</v>
      </c>
      <c r="L49" s="558"/>
    </row>
    <row r="50" spans="1:12" ht="27.75" customHeight="1" thickBot="1" x14ac:dyDescent="0.3">
      <c r="A50" s="95"/>
      <c r="B50" s="523" t="s">
        <v>248</v>
      </c>
      <c r="C50" s="533"/>
      <c r="D50" s="533"/>
      <c r="E50" s="533"/>
      <c r="F50" s="533"/>
      <c r="G50" s="533"/>
      <c r="H50" s="533"/>
      <c r="I50" s="533"/>
      <c r="J50" s="533"/>
      <c r="K50" s="533"/>
      <c r="L50" s="534"/>
    </row>
    <row r="51" spans="1:12" ht="15.75" thickBot="1" x14ac:dyDescent="0.3">
      <c r="A51" s="535" t="s">
        <v>249</v>
      </c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7"/>
    </row>
    <row r="52" spans="1:12" ht="25.5" customHeight="1" thickBot="1" x14ac:dyDescent="0.3">
      <c r="A52" s="515"/>
      <c r="B52" s="516"/>
      <c r="C52" s="96" t="s">
        <v>1</v>
      </c>
      <c r="D52" s="92" t="s">
        <v>232</v>
      </c>
      <c r="E52" s="521" t="s">
        <v>244</v>
      </c>
      <c r="F52" s="522"/>
      <c r="G52" s="523" t="s">
        <v>245</v>
      </c>
      <c r="H52" s="524"/>
      <c r="I52" s="521" t="s">
        <v>244</v>
      </c>
      <c r="J52" s="522"/>
      <c r="K52" s="523" t="s">
        <v>245</v>
      </c>
      <c r="L52" s="524"/>
    </row>
    <row r="53" spans="1:12" x14ac:dyDescent="0.25">
      <c r="A53" s="517"/>
      <c r="B53" s="518"/>
      <c r="C53" s="525" t="s">
        <v>250</v>
      </c>
      <c r="D53" s="97">
        <v>1500</v>
      </c>
      <c r="E53" s="526">
        <v>22300</v>
      </c>
      <c r="F53" s="527"/>
      <c r="G53" s="527">
        <v>24700</v>
      </c>
      <c r="H53" s="528"/>
      <c r="I53" s="529">
        <v>20070</v>
      </c>
      <c r="J53" s="530"/>
      <c r="K53" s="531">
        <v>22230</v>
      </c>
      <c r="L53" s="532"/>
    </row>
    <row r="54" spans="1:12" x14ac:dyDescent="0.25">
      <c r="A54" s="517"/>
      <c r="B54" s="518"/>
      <c r="C54" s="490"/>
      <c r="D54" s="98">
        <v>1700</v>
      </c>
      <c r="E54" s="499">
        <v>22500</v>
      </c>
      <c r="F54" s="500"/>
      <c r="G54" s="493">
        <v>24900</v>
      </c>
      <c r="H54" s="494"/>
      <c r="I54" s="501">
        <v>20250</v>
      </c>
      <c r="J54" s="502"/>
      <c r="K54" s="503">
        <v>22410</v>
      </c>
      <c r="L54" s="504"/>
    </row>
    <row r="55" spans="1:12" x14ac:dyDescent="0.25">
      <c r="A55" s="517"/>
      <c r="B55" s="518"/>
      <c r="C55" s="490"/>
      <c r="D55" s="99">
        <v>2000</v>
      </c>
      <c r="E55" s="507">
        <v>23900</v>
      </c>
      <c r="F55" s="508"/>
      <c r="G55" s="509">
        <v>26500</v>
      </c>
      <c r="H55" s="510"/>
      <c r="I55" s="511">
        <v>21510</v>
      </c>
      <c r="J55" s="512"/>
      <c r="K55" s="513">
        <v>23850</v>
      </c>
      <c r="L55" s="514"/>
    </row>
    <row r="56" spans="1:12" x14ac:dyDescent="0.25">
      <c r="A56" s="517"/>
      <c r="B56" s="518"/>
      <c r="C56" s="489" t="s">
        <v>251</v>
      </c>
      <c r="D56" s="100">
        <v>1500</v>
      </c>
      <c r="E56" s="492">
        <v>22700</v>
      </c>
      <c r="F56" s="493"/>
      <c r="G56" s="493">
        <v>24800</v>
      </c>
      <c r="H56" s="494"/>
      <c r="I56" s="495">
        <v>20430</v>
      </c>
      <c r="J56" s="496"/>
      <c r="K56" s="497">
        <v>22320</v>
      </c>
      <c r="L56" s="498"/>
    </row>
    <row r="57" spans="1:12" x14ac:dyDescent="0.25">
      <c r="A57" s="517"/>
      <c r="B57" s="518"/>
      <c r="C57" s="490"/>
      <c r="D57" s="98">
        <v>1700</v>
      </c>
      <c r="E57" s="499">
        <v>23700</v>
      </c>
      <c r="F57" s="500"/>
      <c r="G57" s="493">
        <v>25700</v>
      </c>
      <c r="H57" s="494"/>
      <c r="I57" s="501">
        <v>21330</v>
      </c>
      <c r="J57" s="502"/>
      <c r="K57" s="503">
        <v>23130</v>
      </c>
      <c r="L57" s="504"/>
    </row>
    <row r="58" spans="1:12" ht="15.75" thickBot="1" x14ac:dyDescent="0.3">
      <c r="A58" s="519"/>
      <c r="B58" s="520"/>
      <c r="C58" s="491"/>
      <c r="D58" s="101">
        <v>2000</v>
      </c>
      <c r="E58" s="505">
        <v>25200</v>
      </c>
      <c r="F58" s="506"/>
      <c r="G58" s="478">
        <v>27800</v>
      </c>
      <c r="H58" s="479"/>
      <c r="I58" s="480">
        <v>22680</v>
      </c>
      <c r="J58" s="481"/>
      <c r="K58" s="482">
        <v>25020</v>
      </c>
      <c r="L58" s="483"/>
    </row>
    <row r="59" spans="1:12" ht="24" customHeight="1" thickBot="1" x14ac:dyDescent="0.3">
      <c r="A59" s="484" t="s">
        <v>252</v>
      </c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486"/>
    </row>
    <row r="60" spans="1:12" x14ac:dyDescent="0.25">
      <c r="A60" s="487" t="s">
        <v>253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</row>
    <row r="61" spans="1:12" x14ac:dyDescent="0.25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</row>
    <row r="62" spans="1:12" ht="15.75" x14ac:dyDescent="0.25">
      <c r="A62" s="488"/>
      <c r="B62" s="488"/>
      <c r="C62" s="488"/>
      <c r="D62" s="488"/>
      <c r="E62" s="488"/>
      <c r="F62" s="488"/>
      <c r="G62" s="488"/>
      <c r="H62" s="488"/>
      <c r="I62" s="488"/>
      <c r="J62" s="488"/>
      <c r="K62" s="488"/>
      <c r="L62" s="488"/>
    </row>
    <row r="63" spans="1:12" ht="15.75" x14ac:dyDescent="0.25">
      <c r="A63" s="477"/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</row>
    <row r="64" spans="1:12" ht="15.75" x14ac:dyDescent="0.25">
      <c r="A64" s="477"/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L64" s="477"/>
    </row>
  </sheetData>
  <mergeCells count="200">
    <mergeCell ref="A1:C1"/>
    <mergeCell ref="D1:L1"/>
    <mergeCell ref="A2:L2"/>
    <mergeCell ref="A3:L3"/>
    <mergeCell ref="A4:L4"/>
    <mergeCell ref="A5:A10"/>
    <mergeCell ref="B5:C6"/>
    <mergeCell ref="D5:D6"/>
    <mergeCell ref="E5:H5"/>
    <mergeCell ref="I5:L5"/>
    <mergeCell ref="E6:F6"/>
    <mergeCell ref="G6:H6"/>
    <mergeCell ref="I6:J6"/>
    <mergeCell ref="K6:L6"/>
    <mergeCell ref="B7:C7"/>
    <mergeCell ref="E7:F7"/>
    <mergeCell ref="G7:H7"/>
    <mergeCell ref="I7:J7"/>
    <mergeCell ref="K7:L7"/>
    <mergeCell ref="B8:C8"/>
    <mergeCell ref="E8:F8"/>
    <mergeCell ref="G8:H8"/>
    <mergeCell ref="I8:J8"/>
    <mergeCell ref="K8:L8"/>
    <mergeCell ref="B9:C9"/>
    <mergeCell ref="E9:F9"/>
    <mergeCell ref="G9:H9"/>
    <mergeCell ref="I9:J9"/>
    <mergeCell ref="K9:L9"/>
    <mergeCell ref="B10:C10"/>
    <mergeCell ref="E10:F10"/>
    <mergeCell ref="G10:H10"/>
    <mergeCell ref="I10:J10"/>
    <mergeCell ref="K10:L10"/>
    <mergeCell ref="A11:A15"/>
    <mergeCell ref="B11:C11"/>
    <mergeCell ref="E11:F11"/>
    <mergeCell ref="G11:H11"/>
    <mergeCell ref="I11:J11"/>
    <mergeCell ref="B13:C13"/>
    <mergeCell ref="E13:H13"/>
    <mergeCell ref="I13:L13"/>
    <mergeCell ref="B14:C14"/>
    <mergeCell ref="E14:H14"/>
    <mergeCell ref="I14:L14"/>
    <mergeCell ref="K11:L11"/>
    <mergeCell ref="B12:C12"/>
    <mergeCell ref="E12:F12"/>
    <mergeCell ref="G12:H12"/>
    <mergeCell ref="I12:J12"/>
    <mergeCell ref="K12:L12"/>
    <mergeCell ref="I18:L18"/>
    <mergeCell ref="B19:C19"/>
    <mergeCell ref="E19:H19"/>
    <mergeCell ref="I19:L19"/>
    <mergeCell ref="B20:C20"/>
    <mergeCell ref="E20:H20"/>
    <mergeCell ref="I20:L20"/>
    <mergeCell ref="B15:C15"/>
    <mergeCell ref="E15:H15"/>
    <mergeCell ref="I15:L15"/>
    <mergeCell ref="A16:L16"/>
    <mergeCell ref="A17:A44"/>
    <mergeCell ref="B17:C17"/>
    <mergeCell ref="E17:H17"/>
    <mergeCell ref="I17:L17"/>
    <mergeCell ref="B18:C18"/>
    <mergeCell ref="E18:H18"/>
    <mergeCell ref="B23:C23"/>
    <mergeCell ref="E23:H23"/>
    <mergeCell ref="I23:L23"/>
    <mergeCell ref="B24:C24"/>
    <mergeCell ref="E24:H24"/>
    <mergeCell ref="I24:L24"/>
    <mergeCell ref="B21:C21"/>
    <mergeCell ref="E21:H21"/>
    <mergeCell ref="I21:L21"/>
    <mergeCell ref="B22:C22"/>
    <mergeCell ref="E22:H22"/>
    <mergeCell ref="I22:L22"/>
    <mergeCell ref="B27:C27"/>
    <mergeCell ref="E27:H27"/>
    <mergeCell ref="I27:L27"/>
    <mergeCell ref="B28:C28"/>
    <mergeCell ref="E28:H28"/>
    <mergeCell ref="I28:L28"/>
    <mergeCell ref="B25:C25"/>
    <mergeCell ref="E25:H25"/>
    <mergeCell ref="I25:L25"/>
    <mergeCell ref="B26:C26"/>
    <mergeCell ref="E26:H26"/>
    <mergeCell ref="I26:L26"/>
    <mergeCell ref="B29:L29"/>
    <mergeCell ref="B30:C30"/>
    <mergeCell ref="D30:F30"/>
    <mergeCell ref="G30:I30"/>
    <mergeCell ref="J30:L30"/>
    <mergeCell ref="B31:C31"/>
    <mergeCell ref="D31:F31"/>
    <mergeCell ref="G31:I31"/>
    <mergeCell ref="J31:L31"/>
    <mergeCell ref="B34:C34"/>
    <mergeCell ref="D34:F34"/>
    <mergeCell ref="G34:I34"/>
    <mergeCell ref="J34:L34"/>
    <mergeCell ref="B35:C35"/>
    <mergeCell ref="D35:F35"/>
    <mergeCell ref="G35:I35"/>
    <mergeCell ref="J35:L35"/>
    <mergeCell ref="B32:C32"/>
    <mergeCell ref="D32:F32"/>
    <mergeCell ref="G32:I32"/>
    <mergeCell ref="J32:L32"/>
    <mergeCell ref="B33:C33"/>
    <mergeCell ref="D33:F33"/>
    <mergeCell ref="G33:I33"/>
    <mergeCell ref="J33:L33"/>
    <mergeCell ref="B39:C39"/>
    <mergeCell ref="E39:H39"/>
    <mergeCell ref="I39:L39"/>
    <mergeCell ref="B40:C40"/>
    <mergeCell ref="E40:H40"/>
    <mergeCell ref="I40:L40"/>
    <mergeCell ref="B36:L36"/>
    <mergeCell ref="B37:C37"/>
    <mergeCell ref="E37:H37"/>
    <mergeCell ref="I37:L37"/>
    <mergeCell ref="B38:C38"/>
    <mergeCell ref="E38:H38"/>
    <mergeCell ref="I38:L38"/>
    <mergeCell ref="B43:C43"/>
    <mergeCell ref="E43:H43"/>
    <mergeCell ref="I43:L43"/>
    <mergeCell ref="B44:C44"/>
    <mergeCell ref="E44:H44"/>
    <mergeCell ref="I44:L44"/>
    <mergeCell ref="B41:C41"/>
    <mergeCell ref="E41:H41"/>
    <mergeCell ref="I41:L41"/>
    <mergeCell ref="B42:C42"/>
    <mergeCell ref="E42:H42"/>
    <mergeCell ref="I42:L42"/>
    <mergeCell ref="A45:L45"/>
    <mergeCell ref="A46:A49"/>
    <mergeCell ref="B46:C46"/>
    <mergeCell ref="E46:F46"/>
    <mergeCell ref="G46:H46"/>
    <mergeCell ref="I46:J46"/>
    <mergeCell ref="K46:L46"/>
    <mergeCell ref="B47:C49"/>
    <mergeCell ref="E47:F47"/>
    <mergeCell ref="G47:H47"/>
    <mergeCell ref="E49:F49"/>
    <mergeCell ref="G49:H49"/>
    <mergeCell ref="I49:J49"/>
    <mergeCell ref="K49:L49"/>
    <mergeCell ref="B50:L50"/>
    <mergeCell ref="A51:L51"/>
    <mergeCell ref="I47:J47"/>
    <mergeCell ref="K47:L47"/>
    <mergeCell ref="E48:F48"/>
    <mergeCell ref="G48:H48"/>
    <mergeCell ref="I48:J48"/>
    <mergeCell ref="K48:L48"/>
    <mergeCell ref="E54:F54"/>
    <mergeCell ref="G54:H54"/>
    <mergeCell ref="I54:J54"/>
    <mergeCell ref="K54:L54"/>
    <mergeCell ref="E55:F55"/>
    <mergeCell ref="G55:H55"/>
    <mergeCell ref="I55:J55"/>
    <mergeCell ref="K55:L55"/>
    <mergeCell ref="A52:B58"/>
    <mergeCell ref="E52:F52"/>
    <mergeCell ref="G52:H52"/>
    <mergeCell ref="I52:J52"/>
    <mergeCell ref="K52:L52"/>
    <mergeCell ref="C53:C55"/>
    <mergeCell ref="E53:F53"/>
    <mergeCell ref="G53:H53"/>
    <mergeCell ref="I53:J53"/>
    <mergeCell ref="K53:L53"/>
    <mergeCell ref="A63:L63"/>
    <mergeCell ref="A64:L64"/>
    <mergeCell ref="G58:H58"/>
    <mergeCell ref="I58:J58"/>
    <mergeCell ref="K58:L58"/>
    <mergeCell ref="A59:L59"/>
    <mergeCell ref="A60:L60"/>
    <mergeCell ref="A62:L62"/>
    <mergeCell ref="C56:C58"/>
    <mergeCell ref="E56:F56"/>
    <mergeCell ref="G56:H56"/>
    <mergeCell ref="I56:J56"/>
    <mergeCell ref="K56:L56"/>
    <mergeCell ref="E57:F57"/>
    <mergeCell ref="G57:H57"/>
    <mergeCell ref="I57:J57"/>
    <mergeCell ref="K57:L57"/>
    <mergeCell ref="E58:F58"/>
  </mergeCells>
  <pageMargins left="0.25" right="0.25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4"/>
  <sheetViews>
    <sheetView workbookViewId="0">
      <pane ySplit="2" topLeftCell="A3" activePane="bottomLeft" state="frozen"/>
      <selection pane="bottomLeft" activeCell="A3" sqref="A3:J3"/>
    </sheetView>
  </sheetViews>
  <sheetFormatPr defaultRowHeight="15" x14ac:dyDescent="0.25"/>
  <cols>
    <col min="1" max="1" width="45.42578125" customWidth="1"/>
    <col min="2" max="2" width="11.42578125" customWidth="1"/>
    <col min="3" max="3" width="12.7109375" customWidth="1"/>
    <col min="4" max="4" width="9.5703125" customWidth="1"/>
    <col min="6" max="6" width="10.5703125" customWidth="1"/>
    <col min="7" max="7" width="15.140625" customWidth="1"/>
    <col min="8" max="8" width="15.5703125" customWidth="1"/>
    <col min="9" max="9" width="18.42578125" customWidth="1"/>
    <col min="10" max="10" width="17.5703125" customWidth="1"/>
  </cols>
  <sheetData>
    <row r="1" spans="1:10" ht="113.25" customHeight="1" x14ac:dyDescent="0.3">
      <c r="A1" s="1"/>
      <c r="B1" s="272" t="s">
        <v>0</v>
      </c>
      <c r="C1" s="272"/>
      <c r="D1" s="272"/>
      <c r="E1" s="272"/>
      <c r="F1" s="272"/>
      <c r="G1" s="272"/>
      <c r="H1" s="272"/>
      <c r="I1" s="272"/>
      <c r="J1" s="272"/>
    </row>
    <row r="2" spans="1:10" ht="86.25" customHeight="1" x14ac:dyDescent="0.25">
      <c r="A2" s="2" t="s">
        <v>1</v>
      </c>
      <c r="B2" s="2" t="s">
        <v>2</v>
      </c>
      <c r="C2" s="2" t="s">
        <v>3</v>
      </c>
      <c r="D2" s="3" t="s">
        <v>30</v>
      </c>
      <c r="E2" s="2" t="s">
        <v>5</v>
      </c>
      <c r="F2" s="2" t="s">
        <v>31</v>
      </c>
      <c r="G2" s="2" t="s">
        <v>255</v>
      </c>
      <c r="H2" s="148" t="s">
        <v>317</v>
      </c>
      <c r="I2" s="157" t="s">
        <v>319</v>
      </c>
      <c r="J2" s="148" t="s">
        <v>318</v>
      </c>
    </row>
    <row r="3" spans="1:10" ht="43.5" customHeight="1" x14ac:dyDescent="0.3">
      <c r="A3" s="283" t="s">
        <v>32</v>
      </c>
      <c r="B3" s="284"/>
      <c r="C3" s="284"/>
      <c r="D3" s="284"/>
      <c r="E3" s="284"/>
      <c r="F3" s="284"/>
      <c r="G3" s="284"/>
      <c r="H3" s="284"/>
      <c r="I3" s="284"/>
      <c r="J3" s="285"/>
    </row>
    <row r="4" spans="1:10" ht="21" hidden="1" x14ac:dyDescent="0.35">
      <c r="A4" s="6" t="s">
        <v>33</v>
      </c>
      <c r="B4" s="7" t="s">
        <v>23</v>
      </c>
      <c r="C4" s="6">
        <v>0.6</v>
      </c>
      <c r="D4" s="19">
        <v>1000</v>
      </c>
      <c r="E4" s="6">
        <v>15</v>
      </c>
      <c r="F4" s="20">
        <v>6.7</v>
      </c>
      <c r="G4" s="8">
        <v>145</v>
      </c>
      <c r="H4" s="8"/>
      <c r="I4" s="9">
        <v>119</v>
      </c>
      <c r="J4" s="155"/>
    </row>
    <row r="5" spans="1:10" ht="21" x14ac:dyDescent="0.35">
      <c r="A5" s="6" t="s">
        <v>33</v>
      </c>
      <c r="B5" s="7" t="s">
        <v>23</v>
      </c>
      <c r="C5" s="6">
        <v>1</v>
      </c>
      <c r="D5" s="19">
        <v>1000</v>
      </c>
      <c r="E5" s="6">
        <v>15</v>
      </c>
      <c r="F5" s="20">
        <v>18.5</v>
      </c>
      <c r="G5" s="8">
        <v>265</v>
      </c>
      <c r="H5" s="8">
        <f>G5*E5</f>
        <v>3975</v>
      </c>
      <c r="I5" s="9">
        <v>219</v>
      </c>
      <c r="J5" s="156">
        <f>I5*E5</f>
        <v>3285</v>
      </c>
    </row>
    <row r="6" spans="1:10" ht="21" x14ac:dyDescent="0.35">
      <c r="A6" s="6" t="s">
        <v>33</v>
      </c>
      <c r="B6" s="7" t="s">
        <v>34</v>
      </c>
      <c r="C6" s="6">
        <v>1.2</v>
      </c>
      <c r="D6" s="19">
        <v>1000</v>
      </c>
      <c r="E6" s="6">
        <v>15</v>
      </c>
      <c r="F6" s="20">
        <v>21</v>
      </c>
      <c r="G6" s="8">
        <v>265</v>
      </c>
      <c r="H6" s="8">
        <f t="shared" ref="H6:H26" si="0">G6*E6</f>
        <v>3975</v>
      </c>
      <c r="I6" s="9">
        <v>219</v>
      </c>
      <c r="J6" s="156">
        <f t="shared" ref="J6:J25" si="1">I6*E6</f>
        <v>3285</v>
      </c>
    </row>
    <row r="7" spans="1:10" ht="21" x14ac:dyDescent="0.35">
      <c r="A7" s="6" t="s">
        <v>33</v>
      </c>
      <c r="B7" s="7" t="s">
        <v>35</v>
      </c>
      <c r="C7" s="6">
        <v>1.6</v>
      </c>
      <c r="D7" s="19">
        <v>1000</v>
      </c>
      <c r="E7" s="6">
        <v>25</v>
      </c>
      <c r="F7" s="20">
        <v>47.7</v>
      </c>
      <c r="G7" s="8">
        <v>260</v>
      </c>
      <c r="H7" s="8">
        <f t="shared" si="0"/>
        <v>6500</v>
      </c>
      <c r="I7" s="9">
        <v>209</v>
      </c>
      <c r="J7" s="156">
        <f t="shared" si="1"/>
        <v>5225</v>
      </c>
    </row>
    <row r="8" spans="1:10" ht="21" x14ac:dyDescent="0.35">
      <c r="A8" s="6" t="s">
        <v>33</v>
      </c>
      <c r="B8" s="7" t="s">
        <v>35</v>
      </c>
      <c r="C8" s="6">
        <v>1.8</v>
      </c>
      <c r="D8" s="19">
        <v>1000</v>
      </c>
      <c r="E8" s="6">
        <v>25</v>
      </c>
      <c r="F8" s="20">
        <v>60.4</v>
      </c>
      <c r="G8" s="8">
        <v>290</v>
      </c>
      <c r="H8" s="8">
        <f t="shared" si="0"/>
        <v>7250</v>
      </c>
      <c r="I8" s="9">
        <v>239</v>
      </c>
      <c r="J8" s="156">
        <f t="shared" si="1"/>
        <v>5975</v>
      </c>
    </row>
    <row r="9" spans="1:10" ht="21" x14ac:dyDescent="0.35">
      <c r="A9" s="147" t="s">
        <v>33</v>
      </c>
      <c r="B9" s="7" t="s">
        <v>304</v>
      </c>
      <c r="C9" s="147">
        <v>1.6</v>
      </c>
      <c r="D9" s="19">
        <v>1000</v>
      </c>
      <c r="E9" s="147">
        <v>25</v>
      </c>
      <c r="F9" s="20">
        <v>35</v>
      </c>
      <c r="G9" s="8">
        <v>235</v>
      </c>
      <c r="H9" s="8">
        <f t="shared" si="0"/>
        <v>5875</v>
      </c>
      <c r="I9" s="9">
        <v>189</v>
      </c>
      <c r="J9" s="156">
        <f t="shared" si="1"/>
        <v>4725</v>
      </c>
    </row>
    <row r="10" spans="1:10" ht="21" x14ac:dyDescent="0.35">
      <c r="A10" s="147" t="s">
        <v>33</v>
      </c>
      <c r="B10" s="7" t="s">
        <v>304</v>
      </c>
      <c r="C10" s="147">
        <v>1.8</v>
      </c>
      <c r="D10" s="19">
        <v>1000</v>
      </c>
      <c r="E10" s="147">
        <v>25</v>
      </c>
      <c r="F10" s="20">
        <v>51.4</v>
      </c>
      <c r="G10" s="8">
        <v>265</v>
      </c>
      <c r="H10" s="8">
        <f t="shared" si="0"/>
        <v>6625</v>
      </c>
      <c r="I10" s="9">
        <v>219</v>
      </c>
      <c r="J10" s="156">
        <f t="shared" si="1"/>
        <v>5475</v>
      </c>
    </row>
    <row r="11" spans="1:10" ht="21" x14ac:dyDescent="0.35">
      <c r="A11" s="147" t="s">
        <v>33</v>
      </c>
      <c r="B11" s="7" t="s">
        <v>15</v>
      </c>
      <c r="C11" s="6">
        <v>1.4</v>
      </c>
      <c r="D11" s="19">
        <v>1000</v>
      </c>
      <c r="E11" s="6">
        <v>50</v>
      </c>
      <c r="F11" s="20">
        <v>49</v>
      </c>
      <c r="G11" s="8">
        <v>180</v>
      </c>
      <c r="H11" s="8">
        <f t="shared" si="0"/>
        <v>9000</v>
      </c>
      <c r="I11" s="9">
        <v>129</v>
      </c>
      <c r="J11" s="156">
        <f t="shared" si="1"/>
        <v>6450</v>
      </c>
    </row>
    <row r="12" spans="1:10" ht="21" x14ac:dyDescent="0.35">
      <c r="A12" s="147" t="s">
        <v>33</v>
      </c>
      <c r="B12" s="11" t="s">
        <v>15</v>
      </c>
      <c r="C12" s="11">
        <v>1.6</v>
      </c>
      <c r="D12" s="19">
        <v>1000</v>
      </c>
      <c r="E12" s="6">
        <v>50</v>
      </c>
      <c r="F12" s="21">
        <v>64</v>
      </c>
      <c r="G12" s="8">
        <v>190</v>
      </c>
      <c r="H12" s="8">
        <f t="shared" si="0"/>
        <v>9500</v>
      </c>
      <c r="I12" s="9">
        <v>139</v>
      </c>
      <c r="J12" s="156">
        <f t="shared" si="1"/>
        <v>6950</v>
      </c>
    </row>
    <row r="13" spans="1:10" ht="21" x14ac:dyDescent="0.35">
      <c r="A13" s="147" t="s">
        <v>33</v>
      </c>
      <c r="B13" s="11" t="s">
        <v>15</v>
      </c>
      <c r="C13" s="11">
        <v>1.6</v>
      </c>
      <c r="D13" s="19">
        <v>1500</v>
      </c>
      <c r="E13" s="6">
        <v>50</v>
      </c>
      <c r="F13" s="21">
        <v>95.4</v>
      </c>
      <c r="G13" s="8">
        <v>285</v>
      </c>
      <c r="H13" s="8">
        <f t="shared" si="0"/>
        <v>14250</v>
      </c>
      <c r="I13" s="9">
        <v>208.5</v>
      </c>
      <c r="J13" s="156">
        <f t="shared" si="1"/>
        <v>10425</v>
      </c>
    </row>
    <row r="14" spans="1:10" ht="21" x14ac:dyDescent="0.35">
      <c r="A14" s="147" t="s">
        <v>33</v>
      </c>
      <c r="B14" s="6" t="s">
        <v>15</v>
      </c>
      <c r="C14" s="6">
        <v>1.8</v>
      </c>
      <c r="D14" s="19">
        <v>1000</v>
      </c>
      <c r="E14" s="6">
        <v>50</v>
      </c>
      <c r="F14" s="20">
        <v>80.8</v>
      </c>
      <c r="G14" s="8">
        <v>220</v>
      </c>
      <c r="H14" s="8">
        <f t="shared" si="0"/>
        <v>11000</v>
      </c>
      <c r="I14" s="9">
        <v>179</v>
      </c>
      <c r="J14" s="156">
        <f t="shared" si="1"/>
        <v>8950</v>
      </c>
    </row>
    <row r="15" spans="1:10" ht="21" x14ac:dyDescent="0.35">
      <c r="A15" s="147" t="s">
        <v>33</v>
      </c>
      <c r="B15" s="6" t="s">
        <v>15</v>
      </c>
      <c r="C15" s="6">
        <v>1.8</v>
      </c>
      <c r="D15" s="19">
        <v>1500</v>
      </c>
      <c r="E15" s="6">
        <v>50</v>
      </c>
      <c r="F15" s="20">
        <v>121</v>
      </c>
      <c r="G15" s="8">
        <v>330</v>
      </c>
      <c r="H15" s="8">
        <f t="shared" si="0"/>
        <v>16500</v>
      </c>
      <c r="I15" s="9">
        <v>268.5</v>
      </c>
      <c r="J15" s="156">
        <f t="shared" si="1"/>
        <v>13425</v>
      </c>
    </row>
    <row r="16" spans="1:10" ht="21" x14ac:dyDescent="0.35">
      <c r="A16" s="147" t="s">
        <v>33</v>
      </c>
      <c r="B16" s="10" t="s">
        <v>36</v>
      </c>
      <c r="C16" s="10">
        <v>1.4</v>
      </c>
      <c r="D16" s="10">
        <v>1000</v>
      </c>
      <c r="E16" s="10">
        <v>50</v>
      </c>
      <c r="F16" s="20">
        <v>36.799999999999997</v>
      </c>
      <c r="G16" s="8">
        <v>145</v>
      </c>
      <c r="H16" s="8">
        <f t="shared" si="0"/>
        <v>7250</v>
      </c>
      <c r="I16" s="9">
        <v>109</v>
      </c>
      <c r="J16" s="156">
        <f t="shared" si="1"/>
        <v>5450</v>
      </c>
    </row>
    <row r="17" spans="1:10" ht="21" x14ac:dyDescent="0.35">
      <c r="A17" s="147" t="s">
        <v>33</v>
      </c>
      <c r="B17" s="6" t="s">
        <v>36</v>
      </c>
      <c r="C17" s="6">
        <v>1.6</v>
      </c>
      <c r="D17" s="19">
        <v>1000</v>
      </c>
      <c r="E17" s="6">
        <v>50</v>
      </c>
      <c r="F17" s="20">
        <v>48</v>
      </c>
      <c r="G17" s="8">
        <v>170</v>
      </c>
      <c r="H17" s="8">
        <f t="shared" si="0"/>
        <v>8500</v>
      </c>
      <c r="I17" s="9">
        <v>129</v>
      </c>
      <c r="J17" s="156">
        <f t="shared" si="1"/>
        <v>6450</v>
      </c>
    </row>
    <row r="18" spans="1:10" ht="21" x14ac:dyDescent="0.35">
      <c r="A18" s="147" t="s">
        <v>33</v>
      </c>
      <c r="B18" s="6" t="s">
        <v>36</v>
      </c>
      <c r="C18" s="6">
        <v>1.8</v>
      </c>
      <c r="D18" s="19">
        <v>1000</v>
      </c>
      <c r="E18" s="6">
        <v>50</v>
      </c>
      <c r="F18" s="20">
        <v>61</v>
      </c>
      <c r="G18" s="8">
        <v>200</v>
      </c>
      <c r="H18" s="8">
        <f t="shared" si="0"/>
        <v>10000</v>
      </c>
      <c r="I18" s="9">
        <v>169</v>
      </c>
      <c r="J18" s="156">
        <f t="shared" si="1"/>
        <v>8450</v>
      </c>
    </row>
    <row r="19" spans="1:10" ht="21" x14ac:dyDescent="0.35">
      <c r="A19" s="147" t="s">
        <v>33</v>
      </c>
      <c r="B19" s="6" t="s">
        <v>37</v>
      </c>
      <c r="C19" s="6">
        <v>1.6</v>
      </c>
      <c r="D19" s="19">
        <v>1000</v>
      </c>
      <c r="E19" s="6">
        <v>50</v>
      </c>
      <c r="F19" s="20">
        <v>32.299999999999997</v>
      </c>
      <c r="G19" s="8">
        <v>130</v>
      </c>
      <c r="H19" s="8">
        <f t="shared" si="0"/>
        <v>6500</v>
      </c>
      <c r="I19" s="9">
        <v>99</v>
      </c>
      <c r="J19" s="156">
        <f t="shared" si="1"/>
        <v>4950</v>
      </c>
    </row>
    <row r="20" spans="1:10" ht="21" x14ac:dyDescent="0.35">
      <c r="A20" s="147" t="s">
        <v>33</v>
      </c>
      <c r="B20" s="6" t="s">
        <v>37</v>
      </c>
      <c r="C20" s="6">
        <v>1.8</v>
      </c>
      <c r="D20" s="19">
        <v>1000</v>
      </c>
      <c r="E20" s="6">
        <v>50</v>
      </c>
      <c r="F20" s="20">
        <v>41</v>
      </c>
      <c r="G20" s="8">
        <v>150</v>
      </c>
      <c r="H20" s="8">
        <f t="shared" si="0"/>
        <v>7500</v>
      </c>
      <c r="I20" s="9">
        <v>119</v>
      </c>
      <c r="J20" s="156">
        <f t="shared" si="1"/>
        <v>5950</v>
      </c>
    </row>
    <row r="21" spans="1:10" ht="21" x14ac:dyDescent="0.35">
      <c r="A21" s="147" t="s">
        <v>33</v>
      </c>
      <c r="B21" s="6" t="s">
        <v>37</v>
      </c>
      <c r="C21" s="6">
        <v>1.8</v>
      </c>
      <c r="D21" s="19">
        <v>1500</v>
      </c>
      <c r="E21" s="6">
        <v>50</v>
      </c>
      <c r="F21" s="20">
        <v>61</v>
      </c>
      <c r="G21" s="8">
        <v>225</v>
      </c>
      <c r="H21" s="8">
        <f t="shared" si="0"/>
        <v>11250</v>
      </c>
      <c r="I21" s="9">
        <v>178.5</v>
      </c>
      <c r="J21" s="156">
        <f t="shared" si="1"/>
        <v>8925</v>
      </c>
    </row>
    <row r="22" spans="1:10" ht="21" x14ac:dyDescent="0.35">
      <c r="A22" s="147" t="s">
        <v>33</v>
      </c>
      <c r="B22" s="6" t="s">
        <v>38</v>
      </c>
      <c r="C22" s="6">
        <v>1.8</v>
      </c>
      <c r="D22" s="19">
        <v>1500</v>
      </c>
      <c r="E22" s="6">
        <v>50</v>
      </c>
      <c r="F22" s="20">
        <v>51</v>
      </c>
      <c r="G22" s="8">
        <v>210</v>
      </c>
      <c r="H22" s="8">
        <f t="shared" si="0"/>
        <v>10500</v>
      </c>
      <c r="I22" s="9">
        <v>163.5</v>
      </c>
      <c r="J22" s="156">
        <f t="shared" si="1"/>
        <v>8175</v>
      </c>
    </row>
    <row r="23" spans="1:10" ht="21" x14ac:dyDescent="0.35">
      <c r="A23" s="147" t="s">
        <v>33</v>
      </c>
      <c r="B23" s="147" t="s">
        <v>37</v>
      </c>
      <c r="C23" s="147">
        <v>2.2000000000000002</v>
      </c>
      <c r="D23" s="19">
        <v>1000</v>
      </c>
      <c r="E23" s="147">
        <v>15</v>
      </c>
      <c r="F23" s="20">
        <v>18.100000000000001</v>
      </c>
      <c r="G23" s="8">
        <v>180</v>
      </c>
      <c r="H23" s="8">
        <f t="shared" si="0"/>
        <v>2700</v>
      </c>
      <c r="I23" s="9">
        <v>149</v>
      </c>
      <c r="J23" s="156">
        <f t="shared" si="1"/>
        <v>2235</v>
      </c>
    </row>
    <row r="24" spans="1:10" ht="21" x14ac:dyDescent="0.35">
      <c r="A24" s="147" t="s">
        <v>33</v>
      </c>
      <c r="B24" s="147" t="s">
        <v>37</v>
      </c>
      <c r="C24" s="147">
        <v>2.2000000000000002</v>
      </c>
      <c r="D24" s="19">
        <v>1500</v>
      </c>
      <c r="E24" s="147">
        <v>15</v>
      </c>
      <c r="F24" s="20">
        <v>27</v>
      </c>
      <c r="G24" s="8">
        <v>270</v>
      </c>
      <c r="H24" s="8">
        <f t="shared" si="0"/>
        <v>4050</v>
      </c>
      <c r="I24" s="9">
        <v>223.5</v>
      </c>
      <c r="J24" s="156">
        <f t="shared" si="1"/>
        <v>3352.5</v>
      </c>
    </row>
    <row r="25" spans="1:10" ht="21" x14ac:dyDescent="0.35">
      <c r="A25" s="6" t="s">
        <v>33</v>
      </c>
      <c r="B25" s="6" t="s">
        <v>37</v>
      </c>
      <c r="C25" s="6">
        <v>2.2000000000000002</v>
      </c>
      <c r="D25" s="19">
        <v>2000</v>
      </c>
      <c r="E25" s="6">
        <v>15</v>
      </c>
      <c r="F25" s="20">
        <v>36.200000000000003</v>
      </c>
      <c r="G25" s="8">
        <v>360</v>
      </c>
      <c r="H25" s="8">
        <f t="shared" si="0"/>
        <v>5400</v>
      </c>
      <c r="I25" s="9">
        <v>298</v>
      </c>
      <c r="J25" s="156">
        <f t="shared" si="1"/>
        <v>4470</v>
      </c>
    </row>
    <row r="26" spans="1:10" ht="21" hidden="1" x14ac:dyDescent="0.25">
      <c r="A26" s="6" t="s">
        <v>39</v>
      </c>
      <c r="B26" s="6"/>
      <c r="C26" s="6">
        <v>2.7</v>
      </c>
      <c r="D26" s="19">
        <v>1000</v>
      </c>
      <c r="E26" s="6">
        <v>25</v>
      </c>
      <c r="F26" s="22"/>
      <c r="G26" s="8">
        <v>230</v>
      </c>
      <c r="H26" s="8">
        <f t="shared" si="0"/>
        <v>5750</v>
      </c>
      <c r="I26" s="9">
        <v>230</v>
      </c>
    </row>
    <row r="27" spans="1:10" x14ac:dyDescent="0.25">
      <c r="A27" s="281" t="s">
        <v>24</v>
      </c>
      <c r="B27" s="281"/>
      <c r="C27" s="281"/>
      <c r="D27" s="281"/>
      <c r="E27" s="281"/>
      <c r="F27" s="281"/>
      <c r="G27" s="281"/>
      <c r="H27" s="281"/>
      <c r="I27" s="281"/>
    </row>
    <row r="28" spans="1:10" ht="7.5" customHeight="1" x14ac:dyDescent="0.25">
      <c r="A28" s="282"/>
      <c r="B28" s="282"/>
      <c r="C28" s="282"/>
      <c r="D28" s="282"/>
      <c r="E28" s="282"/>
      <c r="F28" s="282"/>
      <c r="G28" s="282"/>
      <c r="H28" s="282"/>
      <c r="I28" s="282"/>
    </row>
    <row r="29" spans="1:10" ht="17.25" x14ac:dyDescent="0.3">
      <c r="A29" s="12" t="s">
        <v>25</v>
      </c>
      <c r="B29" s="14"/>
      <c r="C29" s="14"/>
      <c r="D29" s="15"/>
      <c r="E29" s="14"/>
      <c r="F29" s="14"/>
      <c r="G29" s="14"/>
      <c r="H29" s="14"/>
      <c r="I29" s="16"/>
    </row>
    <row r="30" spans="1:10" ht="17.25" x14ac:dyDescent="0.3">
      <c r="A30" s="12" t="s">
        <v>26</v>
      </c>
      <c r="B30" s="14"/>
      <c r="C30" s="14"/>
      <c r="D30" s="15"/>
      <c r="E30" s="14"/>
      <c r="F30" s="14"/>
      <c r="G30" s="14"/>
      <c r="H30" s="14"/>
      <c r="I30" s="16"/>
    </row>
    <row r="31" spans="1:10" ht="17.25" x14ac:dyDescent="0.3">
      <c r="A31" s="17" t="s">
        <v>27</v>
      </c>
      <c r="B31" s="14"/>
      <c r="C31" s="14"/>
      <c r="D31" s="15"/>
      <c r="E31" s="14"/>
      <c r="F31" s="14"/>
      <c r="G31" s="14"/>
      <c r="H31" s="14"/>
      <c r="I31" s="16"/>
    </row>
    <row r="32" spans="1:10" ht="17.25" x14ac:dyDescent="0.3">
      <c r="A32" s="17" t="s">
        <v>28</v>
      </c>
      <c r="B32" s="14"/>
      <c r="C32" s="14"/>
      <c r="D32" s="15"/>
      <c r="E32" s="14"/>
      <c r="F32" s="14"/>
      <c r="G32" s="14"/>
      <c r="H32" s="14"/>
      <c r="I32" s="16"/>
    </row>
    <row r="33" spans="1:9" ht="17.25" x14ac:dyDescent="0.3">
      <c r="A33" s="12" t="s">
        <v>29</v>
      </c>
      <c r="B33" s="14"/>
      <c r="C33" s="14"/>
      <c r="D33" s="15"/>
      <c r="E33" s="14"/>
      <c r="F33" s="14"/>
      <c r="G33" s="14"/>
      <c r="H33" s="14"/>
      <c r="I33" s="16"/>
    </row>
    <row r="34" spans="1:9" ht="17.25" x14ac:dyDescent="0.3">
      <c r="A34" s="12" t="s">
        <v>40</v>
      </c>
      <c r="B34" s="14"/>
      <c r="C34" s="14"/>
      <c r="D34" s="15"/>
      <c r="E34" s="14"/>
      <c r="F34" s="14"/>
      <c r="G34" s="14"/>
      <c r="H34" s="14"/>
      <c r="I34" s="16"/>
    </row>
  </sheetData>
  <mergeCells count="3">
    <mergeCell ref="A27:I28"/>
    <mergeCell ref="B1:J1"/>
    <mergeCell ref="A3:J3"/>
  </mergeCells>
  <hyperlinks>
    <hyperlink ref="A31" r:id="rId1" display="https://e.mail.ru/compose?To=setka%2dnk@bk.ru"/>
    <hyperlink ref="A32" r:id="rId2" display="http://setkank.ru/"/>
  </hyperlinks>
  <pageMargins left="0.25" right="0.25" top="0.75" bottom="0.75" header="0.3" footer="0.3"/>
  <pageSetup paperSize="9" scale="62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M315"/>
  <sheetViews>
    <sheetView workbookViewId="0">
      <pane ySplit="2" topLeftCell="A10" activePane="bottomLeft" state="frozen"/>
      <selection pane="bottomLeft" activeCell="M15" sqref="M15"/>
    </sheetView>
  </sheetViews>
  <sheetFormatPr defaultRowHeight="15" x14ac:dyDescent="0.25"/>
  <cols>
    <col min="1" max="1" width="27.42578125" customWidth="1"/>
    <col min="2" max="2" width="10.7109375" customWidth="1"/>
    <col min="3" max="3" width="11.7109375" customWidth="1"/>
    <col min="4" max="4" width="9.7109375" customWidth="1"/>
    <col min="5" max="5" width="8.42578125" customWidth="1"/>
    <col min="6" max="6" width="16.42578125" customWidth="1"/>
    <col min="7" max="7" width="17" style="181" customWidth="1"/>
    <col min="8" max="8" width="19" customWidth="1"/>
    <col min="9" max="9" width="18.5703125" customWidth="1"/>
  </cols>
  <sheetData>
    <row r="1" spans="1:39" ht="115.5" customHeight="1" x14ac:dyDescent="0.3">
      <c r="A1" s="1"/>
      <c r="B1" s="272" t="s">
        <v>0</v>
      </c>
      <c r="C1" s="272"/>
      <c r="D1" s="272"/>
      <c r="E1" s="272"/>
      <c r="F1" s="272"/>
      <c r="G1" s="272"/>
      <c r="H1" s="272"/>
      <c r="I1" s="272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</row>
    <row r="2" spans="1:39" ht="51.75" x14ac:dyDescent="0.25">
      <c r="A2" s="2" t="s">
        <v>1</v>
      </c>
      <c r="B2" s="2" t="s">
        <v>2</v>
      </c>
      <c r="C2" s="2" t="s">
        <v>3</v>
      </c>
      <c r="D2" s="3" t="s">
        <v>41</v>
      </c>
      <c r="E2" s="2" t="s">
        <v>42</v>
      </c>
      <c r="F2" s="2" t="s">
        <v>43</v>
      </c>
      <c r="G2" s="176" t="s">
        <v>365</v>
      </c>
      <c r="H2" s="176" t="s">
        <v>366</v>
      </c>
      <c r="I2" s="176" t="s">
        <v>367</v>
      </c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</row>
    <row r="3" spans="1:39" ht="17.25" customHeight="1" x14ac:dyDescent="0.25">
      <c r="A3" s="286" t="s">
        <v>44</v>
      </c>
      <c r="B3" s="287"/>
      <c r="C3" s="287"/>
      <c r="D3" s="287"/>
      <c r="E3" s="287"/>
      <c r="F3" s="287"/>
      <c r="G3" s="287"/>
      <c r="H3" s="287"/>
      <c r="I3" s="288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</row>
    <row r="4" spans="1:39" s="178" customFormat="1" ht="21" x14ac:dyDescent="0.35">
      <c r="A4" s="177" t="s">
        <v>45</v>
      </c>
      <c r="B4" s="183" t="s">
        <v>37</v>
      </c>
      <c r="C4" s="183">
        <v>3</v>
      </c>
      <c r="D4" s="183">
        <v>100</v>
      </c>
      <c r="E4" s="183">
        <v>2000</v>
      </c>
      <c r="F4" s="186">
        <v>23</v>
      </c>
      <c r="G4" s="184">
        <f>F4-(F4*10)/100</f>
        <v>20.7</v>
      </c>
      <c r="H4" s="184">
        <f>F4-(F4*15)/100</f>
        <v>19.55</v>
      </c>
      <c r="I4" s="182">
        <f>F4-(F4*20)/100</f>
        <v>18.399999999999999</v>
      </c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</row>
    <row r="5" spans="1:39" s="178" customFormat="1" ht="21" x14ac:dyDescent="0.35">
      <c r="A5" s="177" t="s">
        <v>45</v>
      </c>
      <c r="B5" s="183" t="s">
        <v>37</v>
      </c>
      <c r="C5" s="183">
        <v>3</v>
      </c>
      <c r="D5" s="183">
        <v>250</v>
      </c>
      <c r="E5" s="183">
        <v>2000</v>
      </c>
      <c r="F5" s="186">
        <v>51</v>
      </c>
      <c r="G5" s="184">
        <f>F5-(F5*10)/100</f>
        <v>45.9</v>
      </c>
      <c r="H5" s="184">
        <f>F5-(F5*15)/100</f>
        <v>43.35</v>
      </c>
      <c r="I5" s="182">
        <f>F5-(F5*20)/100</f>
        <v>40.799999999999997</v>
      </c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</row>
    <row r="6" spans="1:39" s="178" customFormat="1" ht="21" x14ac:dyDescent="0.35">
      <c r="A6" s="177" t="s">
        <v>45</v>
      </c>
      <c r="B6" s="7" t="s">
        <v>37</v>
      </c>
      <c r="C6" s="177">
        <v>3</v>
      </c>
      <c r="D6" s="19">
        <v>380</v>
      </c>
      <c r="E6" s="177">
        <v>1500</v>
      </c>
      <c r="F6" s="9">
        <v>58</v>
      </c>
      <c r="G6" s="184">
        <f>F6-(F6*10)/100</f>
        <v>52.2</v>
      </c>
      <c r="H6" s="184">
        <f>F6-(F6*15)/100</f>
        <v>49.3</v>
      </c>
      <c r="I6" s="182">
        <f>F6-(F6*20)/100</f>
        <v>46.4</v>
      </c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</row>
    <row r="7" spans="1:39" s="178" customFormat="1" ht="21" x14ac:dyDescent="0.35">
      <c r="A7" s="177" t="s">
        <v>45</v>
      </c>
      <c r="B7" s="11" t="s">
        <v>37</v>
      </c>
      <c r="C7" s="11">
        <v>3</v>
      </c>
      <c r="D7" s="19">
        <v>510</v>
      </c>
      <c r="E7" s="177">
        <v>2000</v>
      </c>
      <c r="F7" s="185">
        <v>101</v>
      </c>
      <c r="G7" s="184">
        <f t="shared" ref="G7:G23" si="0">F7-(F7*10)/100</f>
        <v>90.9</v>
      </c>
      <c r="H7" s="184">
        <f t="shared" ref="H7:H23" si="1">F7-(F7*15)/100</f>
        <v>85.85</v>
      </c>
      <c r="I7" s="182">
        <f t="shared" ref="I7:I23" si="2">F7-(F7*20)/100</f>
        <v>80.8</v>
      </c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</row>
    <row r="8" spans="1:39" s="178" customFormat="1" ht="21" x14ac:dyDescent="0.35">
      <c r="A8" s="177" t="s">
        <v>45</v>
      </c>
      <c r="B8" s="7" t="s">
        <v>37</v>
      </c>
      <c r="C8" s="177">
        <v>3</v>
      </c>
      <c r="D8" s="19">
        <v>1000</v>
      </c>
      <c r="E8" s="177">
        <v>2000</v>
      </c>
      <c r="F8" s="9">
        <v>204</v>
      </c>
      <c r="G8" s="184">
        <f t="shared" si="0"/>
        <v>183.6</v>
      </c>
      <c r="H8" s="184">
        <f t="shared" si="1"/>
        <v>173.4</v>
      </c>
      <c r="I8" s="182">
        <f t="shared" si="2"/>
        <v>163.19999999999999</v>
      </c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</row>
    <row r="9" spans="1:39" s="178" customFormat="1" ht="21" x14ac:dyDescent="0.35">
      <c r="A9" s="177" t="s">
        <v>45</v>
      </c>
      <c r="B9" s="7" t="s">
        <v>37</v>
      </c>
      <c r="C9" s="177">
        <v>4</v>
      </c>
      <c r="D9" s="19">
        <v>380</v>
      </c>
      <c r="E9" s="177">
        <v>1500</v>
      </c>
      <c r="F9" s="9">
        <v>111</v>
      </c>
      <c r="G9" s="184">
        <f t="shared" si="0"/>
        <v>99.9</v>
      </c>
      <c r="H9" s="184">
        <f t="shared" si="1"/>
        <v>94.35</v>
      </c>
      <c r="I9" s="182">
        <f t="shared" si="2"/>
        <v>88.8</v>
      </c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</row>
    <row r="10" spans="1:39" ht="21" x14ac:dyDescent="0.35">
      <c r="A10" s="177" t="s">
        <v>45</v>
      </c>
      <c r="B10" s="11" t="s">
        <v>37</v>
      </c>
      <c r="C10" s="11">
        <v>4</v>
      </c>
      <c r="D10" s="19">
        <v>510</v>
      </c>
      <c r="E10" s="177">
        <v>1500</v>
      </c>
      <c r="F10" s="185">
        <v>150</v>
      </c>
      <c r="G10" s="184">
        <f t="shared" si="0"/>
        <v>135</v>
      </c>
      <c r="H10" s="184">
        <f t="shared" si="1"/>
        <v>127.5</v>
      </c>
      <c r="I10" s="182">
        <f t="shared" si="2"/>
        <v>120</v>
      </c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</row>
    <row r="11" spans="1:39" s="178" customFormat="1" ht="21" x14ac:dyDescent="0.35">
      <c r="A11" s="177" t="s">
        <v>45</v>
      </c>
      <c r="B11" s="11" t="s">
        <v>37</v>
      </c>
      <c r="C11" s="11">
        <v>4</v>
      </c>
      <c r="D11" s="19">
        <v>1000</v>
      </c>
      <c r="E11" s="177">
        <v>2000</v>
      </c>
      <c r="F11" s="185">
        <v>388</v>
      </c>
      <c r="G11" s="184">
        <f t="shared" si="0"/>
        <v>349.2</v>
      </c>
      <c r="H11" s="184">
        <f t="shared" si="1"/>
        <v>329.8</v>
      </c>
      <c r="I11" s="182">
        <f t="shared" si="2"/>
        <v>310.39999999999998</v>
      </c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</row>
    <row r="12" spans="1:39" s="178" customFormat="1" ht="21" x14ac:dyDescent="0.35">
      <c r="A12" s="177" t="s">
        <v>45</v>
      </c>
      <c r="B12" s="11" t="s">
        <v>46</v>
      </c>
      <c r="C12" s="11">
        <v>3</v>
      </c>
      <c r="D12" s="19">
        <v>1000</v>
      </c>
      <c r="E12" s="177">
        <v>2000</v>
      </c>
      <c r="F12" s="185">
        <v>100</v>
      </c>
      <c r="G12" s="184">
        <f t="shared" si="0"/>
        <v>90</v>
      </c>
      <c r="H12" s="184">
        <f t="shared" si="1"/>
        <v>85</v>
      </c>
      <c r="I12" s="182">
        <f t="shared" si="2"/>
        <v>80</v>
      </c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</row>
    <row r="13" spans="1:39" s="178" customFormat="1" ht="21" x14ac:dyDescent="0.35">
      <c r="A13" s="177" t="s">
        <v>45</v>
      </c>
      <c r="B13" s="177" t="s">
        <v>46</v>
      </c>
      <c r="C13" s="177">
        <v>4</v>
      </c>
      <c r="D13" s="19">
        <v>1000</v>
      </c>
      <c r="E13" s="177">
        <v>2000</v>
      </c>
      <c r="F13" s="9">
        <v>195</v>
      </c>
      <c r="G13" s="184">
        <f t="shared" si="0"/>
        <v>175.5</v>
      </c>
      <c r="H13" s="184">
        <f t="shared" si="1"/>
        <v>165.75</v>
      </c>
      <c r="I13" s="182">
        <f t="shared" si="2"/>
        <v>156</v>
      </c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</row>
    <row r="14" spans="1:39" s="178" customFormat="1" ht="21" x14ac:dyDescent="0.35">
      <c r="A14" s="177" t="s">
        <v>45</v>
      </c>
      <c r="B14" s="177" t="s">
        <v>46</v>
      </c>
      <c r="C14" s="177">
        <v>4</v>
      </c>
      <c r="D14" s="19">
        <v>2000</v>
      </c>
      <c r="E14" s="177">
        <v>3000</v>
      </c>
      <c r="F14" s="9">
        <v>570</v>
      </c>
      <c r="G14" s="184">
        <f t="shared" si="0"/>
        <v>513</v>
      </c>
      <c r="H14" s="184">
        <f t="shared" si="1"/>
        <v>484.5</v>
      </c>
      <c r="I14" s="182">
        <f t="shared" si="2"/>
        <v>456</v>
      </c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</row>
    <row r="15" spans="1:39" ht="21" x14ac:dyDescent="0.35">
      <c r="A15" s="177" t="s">
        <v>45</v>
      </c>
      <c r="B15" s="177" t="s">
        <v>46</v>
      </c>
      <c r="C15" s="177">
        <v>5</v>
      </c>
      <c r="D15" s="19">
        <v>1000</v>
      </c>
      <c r="E15" s="177">
        <v>2000</v>
      </c>
      <c r="F15" s="9">
        <v>310</v>
      </c>
      <c r="G15" s="184">
        <f t="shared" si="0"/>
        <v>279</v>
      </c>
      <c r="H15" s="184">
        <f t="shared" si="1"/>
        <v>263.5</v>
      </c>
      <c r="I15" s="182">
        <f t="shared" si="2"/>
        <v>248</v>
      </c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</row>
    <row r="16" spans="1:39" s="178" customFormat="1" ht="21" x14ac:dyDescent="0.35">
      <c r="A16" s="177" t="s">
        <v>45</v>
      </c>
      <c r="B16" s="177" t="s">
        <v>46</v>
      </c>
      <c r="C16" s="177">
        <v>5</v>
      </c>
      <c r="D16" s="19">
        <v>2000</v>
      </c>
      <c r="E16" s="177">
        <v>3000</v>
      </c>
      <c r="F16" s="9">
        <v>904</v>
      </c>
      <c r="G16" s="184">
        <f t="shared" si="0"/>
        <v>813.6</v>
      </c>
      <c r="H16" s="184">
        <f t="shared" si="1"/>
        <v>768.4</v>
      </c>
      <c r="I16" s="182">
        <f t="shared" si="2"/>
        <v>723.2</v>
      </c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</row>
    <row r="17" spans="1:39" s="178" customFormat="1" ht="21" x14ac:dyDescent="0.35">
      <c r="A17" s="177" t="s">
        <v>45</v>
      </c>
      <c r="B17" s="177" t="s">
        <v>47</v>
      </c>
      <c r="C17" s="177">
        <v>4</v>
      </c>
      <c r="D17" s="19">
        <v>1000</v>
      </c>
      <c r="E17" s="177">
        <v>2000</v>
      </c>
      <c r="F17" s="9">
        <v>140</v>
      </c>
      <c r="G17" s="184">
        <f t="shared" si="0"/>
        <v>126</v>
      </c>
      <c r="H17" s="184">
        <f t="shared" si="1"/>
        <v>119</v>
      </c>
      <c r="I17" s="182">
        <f t="shared" si="2"/>
        <v>112</v>
      </c>
      <c r="J17" s="179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</row>
    <row r="18" spans="1:39" s="178" customFormat="1" ht="21" x14ac:dyDescent="0.35">
      <c r="A18" s="177" t="s">
        <v>45</v>
      </c>
      <c r="B18" s="177" t="s">
        <v>47</v>
      </c>
      <c r="C18" s="177">
        <v>4</v>
      </c>
      <c r="D18" s="19">
        <v>2000</v>
      </c>
      <c r="E18" s="177">
        <v>3000</v>
      </c>
      <c r="F18" s="9">
        <v>405</v>
      </c>
      <c r="G18" s="184">
        <f t="shared" si="0"/>
        <v>364.5</v>
      </c>
      <c r="H18" s="184">
        <f t="shared" si="1"/>
        <v>344.25</v>
      </c>
      <c r="I18" s="182">
        <f t="shared" si="2"/>
        <v>324</v>
      </c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</row>
    <row r="19" spans="1:39" ht="21" x14ac:dyDescent="0.35">
      <c r="A19" s="177" t="s">
        <v>45</v>
      </c>
      <c r="B19" s="177" t="s">
        <v>47</v>
      </c>
      <c r="C19" s="177">
        <v>5</v>
      </c>
      <c r="D19" s="19">
        <v>1000</v>
      </c>
      <c r="E19" s="177">
        <v>2000</v>
      </c>
      <c r="F19" s="9">
        <v>210</v>
      </c>
      <c r="G19" s="184">
        <f t="shared" si="0"/>
        <v>189</v>
      </c>
      <c r="H19" s="184">
        <f t="shared" si="1"/>
        <v>178.5</v>
      </c>
      <c r="I19" s="182">
        <f t="shared" si="2"/>
        <v>168</v>
      </c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</row>
    <row r="20" spans="1:39" s="178" customFormat="1" ht="21" x14ac:dyDescent="0.35">
      <c r="A20" s="177" t="s">
        <v>45</v>
      </c>
      <c r="B20" s="177" t="s">
        <v>47</v>
      </c>
      <c r="C20" s="177">
        <v>5</v>
      </c>
      <c r="D20" s="19">
        <v>2000</v>
      </c>
      <c r="E20" s="177">
        <v>3000</v>
      </c>
      <c r="F20" s="9">
        <v>630</v>
      </c>
      <c r="G20" s="184">
        <f t="shared" si="0"/>
        <v>567</v>
      </c>
      <c r="H20" s="184">
        <f t="shared" si="1"/>
        <v>535.5</v>
      </c>
      <c r="I20" s="182">
        <f t="shared" si="2"/>
        <v>504</v>
      </c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</row>
    <row r="21" spans="1:39" ht="21" x14ac:dyDescent="0.35">
      <c r="A21" s="177" t="s">
        <v>45</v>
      </c>
      <c r="B21" s="177" t="s">
        <v>48</v>
      </c>
      <c r="C21" s="177">
        <v>4</v>
      </c>
      <c r="D21" s="19">
        <v>1000</v>
      </c>
      <c r="E21" s="177">
        <v>2000</v>
      </c>
      <c r="F21" s="9">
        <v>100</v>
      </c>
      <c r="G21" s="184">
        <f t="shared" si="0"/>
        <v>90</v>
      </c>
      <c r="H21" s="184">
        <f t="shared" si="1"/>
        <v>85</v>
      </c>
      <c r="I21" s="182">
        <f t="shared" si="2"/>
        <v>80</v>
      </c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</row>
    <row r="22" spans="1:39" ht="21" x14ac:dyDescent="0.35">
      <c r="A22" s="6" t="s">
        <v>45</v>
      </c>
      <c r="B22" s="6" t="s">
        <v>48</v>
      </c>
      <c r="C22" s="6">
        <v>4</v>
      </c>
      <c r="D22" s="19">
        <v>2000</v>
      </c>
      <c r="E22" s="6">
        <v>3000</v>
      </c>
      <c r="F22" s="9">
        <v>300</v>
      </c>
      <c r="G22" s="184">
        <f t="shared" si="0"/>
        <v>270</v>
      </c>
      <c r="H22" s="184">
        <f t="shared" si="1"/>
        <v>255</v>
      </c>
      <c r="I22" s="182">
        <f t="shared" si="2"/>
        <v>240</v>
      </c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</row>
    <row r="23" spans="1:39" ht="21" x14ac:dyDescent="0.35">
      <c r="A23" s="6" t="s">
        <v>45</v>
      </c>
      <c r="B23" s="6" t="s">
        <v>48</v>
      </c>
      <c r="C23" s="6">
        <v>5</v>
      </c>
      <c r="D23" s="19">
        <v>2000</v>
      </c>
      <c r="E23" s="6">
        <v>3000</v>
      </c>
      <c r="F23" s="9">
        <v>460</v>
      </c>
      <c r="G23" s="184">
        <f t="shared" si="0"/>
        <v>414</v>
      </c>
      <c r="H23" s="184">
        <f t="shared" si="1"/>
        <v>391</v>
      </c>
      <c r="I23" s="182">
        <f t="shared" si="2"/>
        <v>368</v>
      </c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</row>
    <row r="24" spans="1:39" ht="15" customHeight="1" x14ac:dyDescent="0.25">
      <c r="A24" s="281" t="s">
        <v>24</v>
      </c>
      <c r="B24" s="281"/>
      <c r="C24" s="281"/>
      <c r="D24" s="281"/>
      <c r="E24" s="281"/>
      <c r="F24" s="281"/>
      <c r="G24" s="281"/>
      <c r="H24" s="281"/>
      <c r="I24" s="281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</row>
    <row r="25" spans="1:39" ht="15" customHeight="1" x14ac:dyDescent="0.25">
      <c r="A25" s="282"/>
      <c r="B25" s="282"/>
      <c r="C25" s="282"/>
      <c r="D25" s="282"/>
      <c r="E25" s="282"/>
      <c r="F25" s="282"/>
      <c r="G25" s="282"/>
      <c r="H25" s="282"/>
      <c r="I25" s="282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</row>
    <row r="26" spans="1:39" ht="17.25" x14ac:dyDescent="0.3">
      <c r="A26" s="12" t="s">
        <v>25</v>
      </c>
      <c r="B26" s="14"/>
      <c r="C26" s="14"/>
      <c r="D26" s="15"/>
      <c r="E26" s="14"/>
      <c r="F26" s="14"/>
      <c r="G26" s="180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</row>
    <row r="27" spans="1:39" ht="17.25" x14ac:dyDescent="0.3">
      <c r="A27" s="12" t="s">
        <v>26</v>
      </c>
      <c r="B27" s="14"/>
      <c r="C27" s="14"/>
      <c r="D27" s="15"/>
      <c r="E27" s="14"/>
      <c r="F27" s="14"/>
      <c r="G27" s="180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</row>
    <row r="28" spans="1:39" ht="17.25" x14ac:dyDescent="0.3">
      <c r="A28" s="17" t="s">
        <v>49</v>
      </c>
      <c r="B28" s="14"/>
      <c r="C28" s="14"/>
      <c r="D28" s="15"/>
      <c r="E28" s="14"/>
      <c r="F28" s="14"/>
      <c r="G28" s="180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</row>
    <row r="29" spans="1:39" ht="17.25" x14ac:dyDescent="0.3">
      <c r="A29" s="17" t="s">
        <v>28</v>
      </c>
      <c r="B29" s="14"/>
      <c r="C29" s="14"/>
      <c r="D29" s="15"/>
      <c r="E29" s="14"/>
      <c r="F29" s="14"/>
      <c r="G29" s="180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</row>
    <row r="30" spans="1:39" ht="17.25" x14ac:dyDescent="0.3">
      <c r="A30" s="12" t="s">
        <v>29</v>
      </c>
      <c r="B30" s="14"/>
      <c r="C30" s="14"/>
      <c r="D30" s="15"/>
      <c r="E30" s="14"/>
      <c r="F30" s="14"/>
      <c r="G30" s="180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</row>
    <row r="31" spans="1:39" ht="17.25" x14ac:dyDescent="0.3">
      <c r="A31" s="12" t="s">
        <v>40</v>
      </c>
      <c r="B31" s="14"/>
      <c r="C31" s="14"/>
      <c r="D31" s="15"/>
      <c r="E31" s="14"/>
      <c r="F31" s="14"/>
      <c r="G31" s="180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</row>
    <row r="32" spans="1:39" x14ac:dyDescent="0.25">
      <c r="A32" s="179"/>
      <c r="B32" s="179"/>
      <c r="C32" s="179"/>
      <c r="D32" s="179"/>
      <c r="E32" s="179"/>
      <c r="F32" s="179"/>
      <c r="G32" s="180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</row>
    <row r="33" spans="1:39" x14ac:dyDescent="0.25">
      <c r="A33" s="179"/>
      <c r="B33" s="179"/>
      <c r="C33" s="179"/>
      <c r="D33" s="179"/>
      <c r="E33" s="179"/>
      <c r="F33" s="179"/>
      <c r="G33" s="180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</row>
    <row r="34" spans="1:39" x14ac:dyDescent="0.25">
      <c r="A34" s="179"/>
      <c r="B34" s="179"/>
      <c r="C34" s="179"/>
      <c r="D34" s="179"/>
      <c r="E34" s="179"/>
      <c r="F34" s="179"/>
      <c r="G34" s="180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</row>
    <row r="35" spans="1:39" x14ac:dyDescent="0.25">
      <c r="A35" s="179"/>
      <c r="B35" s="179"/>
      <c r="C35" s="179"/>
      <c r="D35" s="179"/>
      <c r="E35" s="179"/>
      <c r="F35" s="179"/>
      <c r="G35" s="180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</row>
    <row r="36" spans="1:39" x14ac:dyDescent="0.25">
      <c r="A36" s="179"/>
      <c r="B36" s="179"/>
      <c r="C36" s="179"/>
      <c r="D36" s="179"/>
      <c r="E36" s="179"/>
      <c r="F36" s="179"/>
      <c r="G36" s="180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</row>
    <row r="37" spans="1:39" x14ac:dyDescent="0.25">
      <c r="A37" s="179"/>
      <c r="B37" s="179"/>
      <c r="C37" s="179"/>
      <c r="D37" s="179"/>
      <c r="E37" s="179"/>
      <c r="F37" s="179"/>
      <c r="G37" s="180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</row>
    <row r="38" spans="1:39" x14ac:dyDescent="0.25">
      <c r="A38" s="179"/>
      <c r="B38" s="179"/>
      <c r="C38" s="179"/>
      <c r="D38" s="179"/>
      <c r="E38" s="179"/>
      <c r="F38" s="179"/>
      <c r="G38" s="180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</row>
    <row r="39" spans="1:39" x14ac:dyDescent="0.25">
      <c r="A39" s="179"/>
      <c r="B39" s="179"/>
      <c r="C39" s="179"/>
      <c r="D39" s="179"/>
      <c r="E39" s="179"/>
      <c r="F39" s="179"/>
      <c r="G39" s="180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</row>
    <row r="40" spans="1:39" x14ac:dyDescent="0.25">
      <c r="A40" s="179"/>
      <c r="B40" s="179"/>
      <c r="C40" s="179"/>
      <c r="D40" s="179"/>
      <c r="E40" s="179"/>
      <c r="F40" s="179"/>
      <c r="G40" s="180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</row>
    <row r="41" spans="1:39" x14ac:dyDescent="0.25">
      <c r="A41" s="179"/>
      <c r="B41" s="179"/>
      <c r="C41" s="179"/>
      <c r="D41" s="179"/>
      <c r="E41" s="179"/>
      <c r="F41" s="179"/>
      <c r="G41" s="180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</row>
    <row r="42" spans="1:39" x14ac:dyDescent="0.25">
      <c r="A42" s="179"/>
      <c r="B42" s="179"/>
      <c r="C42" s="179"/>
      <c r="D42" s="179"/>
      <c r="E42" s="179"/>
      <c r="F42" s="179"/>
      <c r="G42" s="180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</row>
    <row r="43" spans="1:39" x14ac:dyDescent="0.25">
      <c r="A43" s="179"/>
      <c r="B43" s="179"/>
      <c r="C43" s="179"/>
      <c r="D43" s="179"/>
      <c r="E43" s="179"/>
      <c r="F43" s="179"/>
      <c r="G43" s="180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</row>
    <row r="44" spans="1:39" x14ac:dyDescent="0.25">
      <c r="A44" s="179"/>
      <c r="B44" s="179"/>
      <c r="C44" s="179"/>
      <c r="D44" s="179"/>
      <c r="E44" s="179"/>
      <c r="F44" s="179"/>
      <c r="G44" s="180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 x14ac:dyDescent="0.25">
      <c r="A45" s="179"/>
      <c r="B45" s="179"/>
      <c r="C45" s="179"/>
      <c r="D45" s="179"/>
      <c r="E45" s="179"/>
      <c r="F45" s="179"/>
      <c r="G45" s="180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</row>
    <row r="46" spans="1:39" x14ac:dyDescent="0.25">
      <c r="A46" s="179"/>
      <c r="B46" s="179"/>
      <c r="C46" s="179"/>
      <c r="D46" s="179"/>
      <c r="E46" s="179"/>
      <c r="F46" s="179"/>
      <c r="G46" s="180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</row>
    <row r="47" spans="1:39" x14ac:dyDescent="0.25">
      <c r="A47" s="179"/>
      <c r="B47" s="179"/>
      <c r="C47" s="179"/>
      <c r="D47" s="179"/>
      <c r="E47" s="179"/>
      <c r="F47" s="179"/>
      <c r="G47" s="180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</row>
    <row r="48" spans="1:39" x14ac:dyDescent="0.25">
      <c r="A48" s="179"/>
      <c r="B48" s="179"/>
      <c r="C48" s="179"/>
      <c r="D48" s="179"/>
      <c r="E48" s="179"/>
      <c r="F48" s="179"/>
      <c r="G48" s="180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</row>
    <row r="49" spans="1:39" x14ac:dyDescent="0.25">
      <c r="A49" s="179"/>
      <c r="B49" s="179"/>
      <c r="C49" s="179"/>
      <c r="D49" s="179"/>
      <c r="E49" s="179"/>
      <c r="F49" s="179"/>
      <c r="G49" s="180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</row>
    <row r="50" spans="1:39" x14ac:dyDescent="0.25">
      <c r="A50" s="179"/>
      <c r="B50" s="179"/>
      <c r="C50" s="179"/>
      <c r="D50" s="179"/>
      <c r="E50" s="179"/>
      <c r="F50" s="179"/>
      <c r="G50" s="180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</row>
    <row r="51" spans="1:39" x14ac:dyDescent="0.25">
      <c r="A51" s="179"/>
      <c r="B51" s="179"/>
      <c r="C51" s="179"/>
      <c r="D51" s="179"/>
      <c r="E51" s="179"/>
      <c r="F51" s="179"/>
      <c r="G51" s="180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</row>
    <row r="52" spans="1:39" x14ac:dyDescent="0.25">
      <c r="A52" s="179"/>
      <c r="B52" s="179"/>
      <c r="C52" s="179"/>
      <c r="D52" s="179"/>
      <c r="E52" s="179"/>
      <c r="F52" s="179"/>
      <c r="G52" s="180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</row>
    <row r="53" spans="1:39" x14ac:dyDescent="0.25">
      <c r="A53" s="179"/>
      <c r="B53" s="179"/>
      <c r="C53" s="179"/>
      <c r="D53" s="179"/>
      <c r="E53" s="179"/>
      <c r="F53" s="179"/>
      <c r="G53" s="180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</row>
    <row r="54" spans="1:39" x14ac:dyDescent="0.25">
      <c r="A54" s="179"/>
      <c r="B54" s="179"/>
      <c r="C54" s="179"/>
      <c r="D54" s="179"/>
      <c r="E54" s="179"/>
      <c r="F54" s="179"/>
      <c r="G54" s="180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</row>
    <row r="55" spans="1:39" x14ac:dyDescent="0.25">
      <c r="A55" s="179"/>
      <c r="B55" s="179"/>
      <c r="C55" s="179"/>
      <c r="D55" s="179"/>
      <c r="E55" s="179"/>
      <c r="F55" s="179"/>
      <c r="G55" s="180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</row>
    <row r="56" spans="1:39" x14ac:dyDescent="0.25">
      <c r="A56" s="179"/>
      <c r="B56" s="179"/>
      <c r="C56" s="179"/>
      <c r="D56" s="179"/>
      <c r="E56" s="179"/>
      <c r="F56" s="179"/>
      <c r="G56" s="180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</row>
    <row r="57" spans="1:39" x14ac:dyDescent="0.25">
      <c r="A57" s="179"/>
      <c r="B57" s="179"/>
      <c r="C57" s="179"/>
      <c r="D57" s="179"/>
      <c r="E57" s="179"/>
      <c r="F57" s="179"/>
      <c r="G57" s="180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</row>
    <row r="58" spans="1:39" x14ac:dyDescent="0.25">
      <c r="A58" s="179"/>
      <c r="B58" s="179"/>
      <c r="C58" s="179"/>
      <c r="D58" s="179"/>
      <c r="E58" s="179"/>
      <c r="F58" s="179"/>
      <c r="G58" s="180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</row>
    <row r="59" spans="1:39" x14ac:dyDescent="0.25">
      <c r="A59" s="179"/>
      <c r="B59" s="179"/>
      <c r="C59" s="179"/>
      <c r="D59" s="179"/>
      <c r="E59" s="179"/>
      <c r="F59" s="179"/>
      <c r="G59" s="180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</row>
    <row r="60" spans="1:39" x14ac:dyDescent="0.25">
      <c r="A60" s="179"/>
      <c r="B60" s="179"/>
      <c r="C60" s="179"/>
      <c r="D60" s="179"/>
      <c r="E60" s="179"/>
      <c r="F60" s="179"/>
      <c r="G60" s="180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</row>
    <row r="61" spans="1:39" x14ac:dyDescent="0.25">
      <c r="A61" s="179"/>
      <c r="B61" s="179"/>
      <c r="C61" s="179"/>
      <c r="D61" s="179"/>
      <c r="E61" s="179"/>
      <c r="F61" s="179"/>
      <c r="G61" s="180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</row>
    <row r="62" spans="1:39" x14ac:dyDescent="0.25">
      <c r="A62" s="179"/>
      <c r="B62" s="179"/>
      <c r="C62" s="179"/>
      <c r="D62" s="179"/>
      <c r="E62" s="179"/>
      <c r="F62" s="179"/>
      <c r="G62" s="180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</row>
    <row r="63" spans="1:39" x14ac:dyDescent="0.25">
      <c r="A63" s="179"/>
      <c r="B63" s="179"/>
      <c r="C63" s="179"/>
      <c r="D63" s="179"/>
      <c r="E63" s="179"/>
      <c r="F63" s="179"/>
      <c r="G63" s="180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</row>
    <row r="64" spans="1:39" x14ac:dyDescent="0.25">
      <c r="A64" s="179"/>
      <c r="B64" s="179"/>
      <c r="C64" s="179"/>
      <c r="D64" s="179"/>
      <c r="E64" s="179"/>
      <c r="F64" s="179"/>
      <c r="G64" s="180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</row>
    <row r="65" spans="1:39" x14ac:dyDescent="0.25">
      <c r="A65" s="179"/>
      <c r="B65" s="179"/>
      <c r="C65" s="179"/>
      <c r="D65" s="179"/>
      <c r="E65" s="179"/>
      <c r="F65" s="179"/>
      <c r="G65" s="180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</row>
    <row r="66" spans="1:39" x14ac:dyDescent="0.25">
      <c r="A66" s="179"/>
      <c r="B66" s="179"/>
      <c r="C66" s="179"/>
      <c r="D66" s="179"/>
      <c r="E66" s="179"/>
      <c r="F66" s="179"/>
      <c r="G66" s="180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</row>
    <row r="67" spans="1:39" x14ac:dyDescent="0.25">
      <c r="A67" s="179"/>
      <c r="B67" s="179"/>
      <c r="C67" s="179"/>
      <c r="D67" s="179"/>
      <c r="E67" s="179"/>
      <c r="F67" s="179"/>
      <c r="G67" s="180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</row>
    <row r="68" spans="1:39" x14ac:dyDescent="0.25">
      <c r="A68" s="179"/>
      <c r="B68" s="179"/>
      <c r="C68" s="179"/>
      <c r="D68" s="179"/>
      <c r="E68" s="179"/>
      <c r="F68" s="179"/>
      <c r="G68" s="180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</row>
    <row r="69" spans="1:39" x14ac:dyDescent="0.25">
      <c r="A69" s="179"/>
      <c r="B69" s="179"/>
      <c r="C69" s="179"/>
      <c r="D69" s="179"/>
      <c r="E69" s="179"/>
      <c r="F69" s="179"/>
      <c r="G69" s="180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</row>
    <row r="70" spans="1:39" x14ac:dyDescent="0.25">
      <c r="A70" s="179"/>
      <c r="B70" s="179"/>
      <c r="C70" s="179"/>
      <c r="D70" s="179"/>
      <c r="E70" s="179"/>
      <c r="F70" s="179"/>
      <c r="G70" s="180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</row>
    <row r="71" spans="1:39" x14ac:dyDescent="0.25">
      <c r="A71" s="179"/>
      <c r="B71" s="179"/>
      <c r="C71" s="179"/>
      <c r="D71" s="179"/>
      <c r="E71" s="179"/>
      <c r="F71" s="179"/>
      <c r="G71" s="180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</row>
    <row r="72" spans="1:39" x14ac:dyDescent="0.25">
      <c r="A72" s="179"/>
      <c r="B72" s="179"/>
      <c r="C72" s="179"/>
      <c r="D72" s="179"/>
      <c r="E72" s="179"/>
      <c r="F72" s="179"/>
      <c r="G72" s="180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</row>
    <row r="73" spans="1:39" x14ac:dyDescent="0.25">
      <c r="A73" s="179"/>
      <c r="B73" s="179"/>
      <c r="C73" s="179"/>
      <c r="D73" s="179"/>
      <c r="E73" s="179"/>
      <c r="F73" s="179"/>
      <c r="G73" s="180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</row>
    <row r="74" spans="1:39" x14ac:dyDescent="0.25">
      <c r="A74" s="179"/>
      <c r="B74" s="179"/>
      <c r="C74" s="179"/>
      <c r="D74" s="179"/>
      <c r="E74" s="179"/>
      <c r="F74" s="179"/>
      <c r="G74" s="180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</row>
    <row r="75" spans="1:39" x14ac:dyDescent="0.25">
      <c r="A75" s="179"/>
      <c r="B75" s="179"/>
      <c r="C75" s="179"/>
      <c r="D75" s="179"/>
      <c r="E75" s="179"/>
      <c r="F75" s="179"/>
      <c r="G75" s="180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</row>
    <row r="76" spans="1:39" x14ac:dyDescent="0.25">
      <c r="A76" s="179"/>
      <c r="B76" s="179"/>
      <c r="C76" s="179"/>
      <c r="D76" s="179"/>
      <c r="E76" s="179"/>
      <c r="F76" s="179"/>
      <c r="G76" s="180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</row>
    <row r="77" spans="1:39" x14ac:dyDescent="0.25">
      <c r="A77" s="179"/>
      <c r="B77" s="179"/>
      <c r="C77" s="179"/>
      <c r="D77" s="179"/>
      <c r="E77" s="179"/>
      <c r="F77" s="179"/>
      <c r="G77" s="180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</row>
    <row r="78" spans="1:39" x14ac:dyDescent="0.25">
      <c r="A78" s="179"/>
      <c r="B78" s="179"/>
      <c r="C78" s="179"/>
      <c r="D78" s="179"/>
      <c r="E78" s="179"/>
      <c r="F78" s="179"/>
      <c r="G78" s="180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</row>
    <row r="79" spans="1:39" x14ac:dyDescent="0.25">
      <c r="A79" s="179"/>
      <c r="B79" s="179"/>
      <c r="C79" s="179"/>
      <c r="D79" s="179"/>
      <c r="E79" s="179"/>
      <c r="F79" s="179"/>
      <c r="G79" s="180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</row>
    <row r="80" spans="1:39" x14ac:dyDescent="0.25">
      <c r="A80" s="179"/>
      <c r="B80" s="179"/>
      <c r="C80" s="179"/>
      <c r="D80" s="179"/>
      <c r="E80" s="179"/>
      <c r="F80" s="179"/>
      <c r="G80" s="180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</row>
    <row r="81" spans="1:39" x14ac:dyDescent="0.25">
      <c r="A81" s="179"/>
      <c r="B81" s="179"/>
      <c r="C81" s="179"/>
      <c r="D81" s="179"/>
      <c r="E81" s="179"/>
      <c r="F81" s="179"/>
      <c r="G81" s="180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</row>
    <row r="82" spans="1:39" x14ac:dyDescent="0.25">
      <c r="A82" s="179"/>
      <c r="B82" s="179"/>
      <c r="C82" s="179"/>
      <c r="D82" s="179"/>
      <c r="E82" s="179"/>
      <c r="F82" s="179"/>
      <c r="G82" s="180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</row>
    <row r="83" spans="1:39" x14ac:dyDescent="0.25">
      <c r="A83" s="179"/>
      <c r="B83" s="179"/>
      <c r="C83" s="179"/>
      <c r="D83" s="179"/>
      <c r="E83" s="179"/>
      <c r="F83" s="179"/>
      <c r="G83" s="180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</row>
    <row r="84" spans="1:39" x14ac:dyDescent="0.25">
      <c r="A84" s="179"/>
      <c r="B84" s="179"/>
      <c r="C84" s="179"/>
      <c r="D84" s="179"/>
      <c r="E84" s="179"/>
      <c r="F84" s="179"/>
      <c r="G84" s="180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</row>
    <row r="85" spans="1:39" x14ac:dyDescent="0.25">
      <c r="A85" s="179"/>
      <c r="B85" s="179"/>
      <c r="C85" s="179"/>
      <c r="D85" s="179"/>
      <c r="E85" s="179"/>
      <c r="F85" s="179"/>
      <c r="G85" s="180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</row>
    <row r="86" spans="1:39" x14ac:dyDescent="0.25">
      <c r="A86" s="179"/>
      <c r="B86" s="179"/>
      <c r="C86" s="179"/>
      <c r="D86" s="179"/>
      <c r="E86" s="179"/>
      <c r="F86" s="179"/>
      <c r="G86" s="180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</row>
    <row r="87" spans="1:39" x14ac:dyDescent="0.25">
      <c r="A87" s="179"/>
      <c r="B87" s="179"/>
      <c r="C87" s="179"/>
      <c r="D87" s="179"/>
      <c r="E87" s="179"/>
      <c r="F87" s="179"/>
      <c r="G87" s="180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</row>
    <row r="88" spans="1:39" x14ac:dyDescent="0.25">
      <c r="A88" s="179"/>
      <c r="B88" s="179"/>
      <c r="C88" s="179"/>
      <c r="D88" s="179"/>
      <c r="E88" s="179"/>
      <c r="F88" s="179"/>
      <c r="G88" s="180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</row>
    <row r="89" spans="1:39" x14ac:dyDescent="0.25">
      <c r="A89" s="179"/>
      <c r="B89" s="179"/>
      <c r="C89" s="179"/>
      <c r="D89" s="179"/>
      <c r="E89" s="179"/>
      <c r="F89" s="179"/>
      <c r="G89" s="180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</row>
    <row r="90" spans="1:39" x14ac:dyDescent="0.25">
      <c r="A90" s="179"/>
      <c r="B90" s="179"/>
      <c r="C90" s="179"/>
      <c r="D90" s="179"/>
      <c r="E90" s="179"/>
      <c r="F90" s="179"/>
      <c r="G90" s="180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</row>
    <row r="91" spans="1:39" x14ac:dyDescent="0.25">
      <c r="A91" s="179"/>
      <c r="B91" s="179"/>
      <c r="C91" s="179"/>
      <c r="D91" s="179"/>
      <c r="E91" s="179"/>
      <c r="F91" s="179"/>
      <c r="G91" s="180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</row>
    <row r="92" spans="1:39" x14ac:dyDescent="0.25">
      <c r="A92" s="179"/>
      <c r="B92" s="179"/>
      <c r="C92" s="179"/>
      <c r="D92" s="179"/>
      <c r="E92" s="179"/>
      <c r="F92" s="179"/>
      <c r="G92" s="180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</row>
    <row r="93" spans="1:39" x14ac:dyDescent="0.25">
      <c r="A93" s="179"/>
      <c r="B93" s="179"/>
      <c r="C93" s="179"/>
      <c r="D93" s="179"/>
      <c r="E93" s="179"/>
      <c r="F93" s="179"/>
      <c r="G93" s="180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</row>
    <row r="94" spans="1:39" x14ac:dyDescent="0.25">
      <c r="A94" s="179"/>
      <c r="B94" s="179"/>
      <c r="C94" s="179"/>
      <c r="D94" s="179"/>
      <c r="E94" s="179"/>
      <c r="F94" s="179"/>
      <c r="G94" s="180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</row>
    <row r="95" spans="1:39" x14ac:dyDescent="0.25">
      <c r="A95" s="179"/>
      <c r="B95" s="179"/>
      <c r="C95" s="179"/>
      <c r="D95" s="179"/>
      <c r="E95" s="179"/>
      <c r="F95" s="179"/>
      <c r="G95" s="180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</row>
    <row r="96" spans="1:39" x14ac:dyDescent="0.25">
      <c r="A96" s="179"/>
      <c r="B96" s="179"/>
      <c r="C96" s="179"/>
      <c r="D96" s="179"/>
      <c r="E96" s="179"/>
      <c r="F96" s="179"/>
      <c r="G96" s="180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</row>
    <row r="97" spans="1:39" x14ac:dyDescent="0.25">
      <c r="A97" s="179"/>
      <c r="B97" s="179"/>
      <c r="C97" s="179"/>
      <c r="D97" s="179"/>
      <c r="E97" s="179"/>
      <c r="F97" s="179"/>
      <c r="G97" s="180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</row>
    <row r="98" spans="1:39" x14ac:dyDescent="0.25">
      <c r="A98" s="179"/>
      <c r="B98" s="179"/>
      <c r="C98" s="179"/>
      <c r="D98" s="179"/>
      <c r="E98" s="179"/>
      <c r="F98" s="179"/>
      <c r="G98" s="180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</row>
    <row r="99" spans="1:39" x14ac:dyDescent="0.25">
      <c r="A99" s="179"/>
      <c r="B99" s="179"/>
      <c r="C99" s="179"/>
      <c r="D99" s="179"/>
      <c r="E99" s="179"/>
      <c r="F99" s="179"/>
      <c r="G99" s="180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</row>
    <row r="100" spans="1:39" x14ac:dyDescent="0.25">
      <c r="A100" s="179"/>
      <c r="B100" s="179"/>
      <c r="C100" s="179"/>
      <c r="D100" s="179"/>
      <c r="E100" s="179"/>
      <c r="F100" s="179"/>
      <c r="G100" s="180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</row>
    <row r="101" spans="1:39" x14ac:dyDescent="0.25">
      <c r="A101" s="179"/>
      <c r="B101" s="179"/>
      <c r="C101" s="179"/>
      <c r="D101" s="179"/>
      <c r="E101" s="179"/>
      <c r="F101" s="179"/>
      <c r="G101" s="180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</row>
    <row r="102" spans="1:39" x14ac:dyDescent="0.25">
      <c r="A102" s="179"/>
      <c r="B102" s="179"/>
      <c r="C102" s="179"/>
      <c r="D102" s="179"/>
      <c r="E102" s="179"/>
      <c r="F102" s="179"/>
      <c r="G102" s="180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</row>
    <row r="103" spans="1:39" x14ac:dyDescent="0.25">
      <c r="A103" s="179"/>
      <c r="B103" s="179"/>
      <c r="C103" s="179"/>
      <c r="D103" s="179"/>
      <c r="E103" s="179"/>
      <c r="F103" s="179"/>
      <c r="G103" s="180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</row>
    <row r="104" spans="1:39" x14ac:dyDescent="0.25">
      <c r="A104" s="179"/>
      <c r="B104" s="179"/>
      <c r="C104" s="179"/>
      <c r="D104" s="179"/>
      <c r="E104" s="179"/>
      <c r="F104" s="179"/>
      <c r="G104" s="180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</row>
    <row r="105" spans="1:39" x14ac:dyDescent="0.25">
      <c r="A105" s="179"/>
      <c r="B105" s="179"/>
      <c r="C105" s="179"/>
      <c r="D105" s="179"/>
      <c r="E105" s="179"/>
      <c r="F105" s="179"/>
      <c r="G105" s="180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</row>
    <row r="106" spans="1:39" x14ac:dyDescent="0.25">
      <c r="A106" s="179"/>
      <c r="B106" s="179"/>
      <c r="C106" s="179"/>
      <c r="D106" s="179"/>
      <c r="E106" s="179"/>
      <c r="F106" s="179"/>
      <c r="G106" s="180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</row>
    <row r="107" spans="1:39" x14ac:dyDescent="0.25">
      <c r="A107" s="179"/>
      <c r="B107" s="179"/>
      <c r="C107" s="179"/>
      <c r="D107" s="179"/>
      <c r="E107" s="179"/>
      <c r="F107" s="179"/>
      <c r="G107" s="180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</row>
    <row r="108" spans="1:39" x14ac:dyDescent="0.25">
      <c r="A108" s="179"/>
      <c r="B108" s="179"/>
      <c r="C108" s="179"/>
      <c r="D108" s="179"/>
      <c r="E108" s="179"/>
      <c r="F108" s="179"/>
      <c r="G108" s="180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</row>
    <row r="109" spans="1:39" x14ac:dyDescent="0.25">
      <c r="A109" s="179"/>
      <c r="B109" s="179"/>
      <c r="C109" s="179"/>
      <c r="D109" s="179"/>
      <c r="E109" s="179"/>
      <c r="F109" s="179"/>
      <c r="G109" s="180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</row>
    <row r="110" spans="1:39" x14ac:dyDescent="0.25">
      <c r="A110" s="179"/>
      <c r="B110" s="179"/>
      <c r="C110" s="179"/>
      <c r="D110" s="179"/>
      <c r="E110" s="179"/>
      <c r="F110" s="179"/>
      <c r="G110" s="180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</row>
    <row r="111" spans="1:39" x14ac:dyDescent="0.25">
      <c r="A111" s="179"/>
      <c r="B111" s="179"/>
      <c r="C111" s="179"/>
      <c r="D111" s="179"/>
      <c r="E111" s="179"/>
      <c r="F111" s="179"/>
      <c r="G111" s="180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</row>
    <row r="112" spans="1:39" x14ac:dyDescent="0.25">
      <c r="A112" s="179"/>
      <c r="B112" s="179"/>
      <c r="C112" s="179"/>
      <c r="D112" s="179"/>
      <c r="E112" s="179"/>
      <c r="F112" s="179"/>
      <c r="G112" s="180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</row>
    <row r="113" spans="1:39" x14ac:dyDescent="0.25">
      <c r="A113" s="179"/>
      <c r="B113" s="179"/>
      <c r="C113" s="179"/>
      <c r="D113" s="179"/>
      <c r="E113" s="179"/>
      <c r="F113" s="179"/>
      <c r="G113" s="180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</row>
    <row r="114" spans="1:39" x14ac:dyDescent="0.25">
      <c r="A114" s="179"/>
      <c r="B114" s="179"/>
      <c r="C114" s="179"/>
      <c r="D114" s="179"/>
      <c r="E114" s="179"/>
      <c r="F114" s="179"/>
      <c r="G114" s="180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</row>
    <row r="115" spans="1:39" x14ac:dyDescent="0.25">
      <c r="A115" s="179"/>
      <c r="B115" s="179"/>
      <c r="C115" s="179"/>
      <c r="D115" s="179"/>
      <c r="E115" s="179"/>
      <c r="F115" s="179"/>
      <c r="G115" s="180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</row>
    <row r="116" spans="1:39" x14ac:dyDescent="0.25">
      <c r="A116" s="179"/>
      <c r="B116" s="179"/>
      <c r="C116" s="179"/>
      <c r="D116" s="179"/>
      <c r="E116" s="179"/>
      <c r="F116" s="179"/>
      <c r="G116" s="180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</row>
    <row r="117" spans="1:39" x14ac:dyDescent="0.25">
      <c r="A117" s="179"/>
      <c r="B117" s="179"/>
      <c r="C117" s="179"/>
      <c r="D117" s="179"/>
      <c r="E117" s="179"/>
      <c r="F117" s="179"/>
      <c r="G117" s="180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</row>
    <row r="118" spans="1:39" x14ac:dyDescent="0.25">
      <c r="A118" s="179"/>
      <c r="B118" s="179"/>
      <c r="C118" s="179"/>
      <c r="D118" s="179"/>
      <c r="E118" s="179"/>
      <c r="F118" s="179"/>
      <c r="G118" s="180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</row>
    <row r="119" spans="1:39" x14ac:dyDescent="0.25">
      <c r="A119" s="179"/>
      <c r="B119" s="179"/>
      <c r="C119" s="179"/>
      <c r="D119" s="179"/>
      <c r="E119" s="179"/>
      <c r="F119" s="179"/>
      <c r="G119" s="180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</row>
    <row r="120" spans="1:39" x14ac:dyDescent="0.25">
      <c r="A120" s="179"/>
      <c r="B120" s="179"/>
      <c r="C120" s="179"/>
      <c r="D120" s="179"/>
      <c r="E120" s="179"/>
      <c r="F120" s="179"/>
      <c r="G120" s="180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</row>
    <row r="121" spans="1:39" x14ac:dyDescent="0.25">
      <c r="A121" s="179"/>
      <c r="B121" s="179"/>
      <c r="C121" s="179"/>
      <c r="D121" s="179"/>
      <c r="E121" s="179"/>
      <c r="F121" s="179"/>
      <c r="G121" s="180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</row>
    <row r="122" spans="1:39" x14ac:dyDescent="0.25">
      <c r="A122" s="179"/>
      <c r="B122" s="179"/>
      <c r="C122" s="179"/>
      <c r="D122" s="179"/>
      <c r="E122" s="179"/>
      <c r="F122" s="179"/>
      <c r="G122" s="180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</row>
    <row r="123" spans="1:39" x14ac:dyDescent="0.25">
      <c r="A123" s="179"/>
      <c r="B123" s="179"/>
      <c r="C123" s="179"/>
      <c r="D123" s="179"/>
      <c r="E123" s="179"/>
      <c r="F123" s="179"/>
      <c r="G123" s="180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</row>
    <row r="124" spans="1:39" x14ac:dyDescent="0.25">
      <c r="A124" s="179"/>
      <c r="B124" s="179"/>
      <c r="C124" s="179"/>
      <c r="D124" s="179"/>
      <c r="E124" s="179"/>
      <c r="F124" s="179"/>
      <c r="G124" s="180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</row>
    <row r="125" spans="1:39" x14ac:dyDescent="0.25">
      <c r="A125" s="179"/>
      <c r="B125" s="179"/>
      <c r="C125" s="179"/>
      <c r="D125" s="179"/>
      <c r="E125" s="179"/>
      <c r="F125" s="179"/>
      <c r="G125" s="180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</row>
    <row r="126" spans="1:39" x14ac:dyDescent="0.25">
      <c r="A126" s="179"/>
      <c r="B126" s="179"/>
      <c r="C126" s="179"/>
      <c r="D126" s="179"/>
      <c r="E126" s="179"/>
      <c r="F126" s="179"/>
      <c r="G126" s="180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</row>
    <row r="127" spans="1:39" x14ac:dyDescent="0.25">
      <c r="A127" s="179"/>
      <c r="B127" s="179"/>
      <c r="C127" s="179"/>
      <c r="D127" s="179"/>
      <c r="E127" s="179"/>
      <c r="F127" s="179"/>
      <c r="G127" s="180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</row>
    <row r="128" spans="1:39" x14ac:dyDescent="0.25">
      <c r="A128" s="179"/>
      <c r="B128" s="179"/>
      <c r="C128" s="179"/>
      <c r="D128" s="179"/>
      <c r="E128" s="179"/>
      <c r="F128" s="179"/>
      <c r="G128" s="180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</row>
    <row r="129" spans="1:39" x14ac:dyDescent="0.25">
      <c r="A129" s="179"/>
      <c r="B129" s="179"/>
      <c r="C129" s="179"/>
      <c r="D129" s="179"/>
      <c r="E129" s="179"/>
      <c r="F129" s="179"/>
      <c r="G129" s="180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</row>
    <row r="130" spans="1:39" x14ac:dyDescent="0.25">
      <c r="A130" s="179"/>
      <c r="B130" s="179"/>
      <c r="C130" s="179"/>
      <c r="D130" s="179"/>
      <c r="E130" s="179"/>
      <c r="F130" s="179"/>
      <c r="G130" s="180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</row>
    <row r="131" spans="1:39" x14ac:dyDescent="0.25">
      <c r="A131" s="179"/>
      <c r="B131" s="179"/>
      <c r="C131" s="179"/>
      <c r="D131" s="179"/>
      <c r="E131" s="179"/>
      <c r="F131" s="179"/>
      <c r="G131" s="180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</row>
    <row r="132" spans="1:39" x14ac:dyDescent="0.25">
      <c r="A132" s="179"/>
      <c r="B132" s="179"/>
      <c r="C132" s="179"/>
      <c r="D132" s="179"/>
      <c r="E132" s="179"/>
      <c r="F132" s="179"/>
      <c r="G132" s="180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</row>
    <row r="133" spans="1:39" x14ac:dyDescent="0.25">
      <c r="A133" s="179"/>
      <c r="B133" s="179"/>
      <c r="C133" s="179"/>
      <c r="D133" s="179"/>
      <c r="E133" s="179"/>
      <c r="F133" s="179"/>
      <c r="G133" s="180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</row>
    <row r="134" spans="1:39" x14ac:dyDescent="0.25">
      <c r="G134" s="180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</row>
    <row r="135" spans="1:39" x14ac:dyDescent="0.25">
      <c r="G135" s="180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</row>
    <row r="136" spans="1:39" x14ac:dyDescent="0.25">
      <c r="G136" s="180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</row>
    <row r="137" spans="1:39" x14ac:dyDescent="0.25">
      <c r="G137" s="180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</row>
    <row r="138" spans="1:39" x14ac:dyDescent="0.25">
      <c r="G138" s="180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</row>
    <row r="139" spans="1:39" x14ac:dyDescent="0.25">
      <c r="G139" s="180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</row>
    <row r="140" spans="1:39" x14ac:dyDescent="0.25">
      <c r="G140" s="180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</row>
    <row r="141" spans="1:39" x14ac:dyDescent="0.25">
      <c r="G141" s="180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</row>
    <row r="142" spans="1:39" x14ac:dyDescent="0.25">
      <c r="G142" s="180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</row>
    <row r="143" spans="1:39" x14ac:dyDescent="0.25">
      <c r="G143" s="180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</row>
    <row r="144" spans="1:39" x14ac:dyDescent="0.25">
      <c r="G144" s="180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</row>
    <row r="145" spans="7:39" x14ac:dyDescent="0.25">
      <c r="G145" s="180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</row>
    <row r="146" spans="7:39" x14ac:dyDescent="0.25">
      <c r="G146" s="180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</row>
    <row r="147" spans="7:39" x14ac:dyDescent="0.25">
      <c r="G147" s="180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</row>
    <row r="148" spans="7:39" x14ac:dyDescent="0.25">
      <c r="G148" s="180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</row>
    <row r="149" spans="7:39" x14ac:dyDescent="0.25">
      <c r="G149" s="180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</row>
    <row r="150" spans="7:39" x14ac:dyDescent="0.25">
      <c r="G150" s="180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</row>
    <row r="151" spans="7:39" x14ac:dyDescent="0.25">
      <c r="G151" s="180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</row>
    <row r="152" spans="7:39" x14ac:dyDescent="0.25">
      <c r="G152" s="180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</row>
    <row r="153" spans="7:39" x14ac:dyDescent="0.25">
      <c r="G153" s="180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</row>
    <row r="154" spans="7:39" x14ac:dyDescent="0.25">
      <c r="G154" s="180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</row>
    <row r="155" spans="7:39" x14ac:dyDescent="0.25">
      <c r="G155" s="180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</row>
    <row r="156" spans="7:39" x14ac:dyDescent="0.25">
      <c r="G156" s="180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</row>
    <row r="157" spans="7:39" x14ac:dyDescent="0.25">
      <c r="G157" s="180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</row>
    <row r="158" spans="7:39" x14ac:dyDescent="0.25">
      <c r="G158" s="180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</row>
    <row r="159" spans="7:39" x14ac:dyDescent="0.25">
      <c r="G159" s="180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</row>
    <row r="160" spans="7:39" x14ac:dyDescent="0.25">
      <c r="G160" s="180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</row>
    <row r="161" spans="7:39" x14ac:dyDescent="0.25">
      <c r="G161" s="180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</row>
    <row r="162" spans="7:39" x14ac:dyDescent="0.25">
      <c r="G162" s="180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</row>
    <row r="163" spans="7:39" x14ac:dyDescent="0.25">
      <c r="G163" s="180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</row>
    <row r="164" spans="7:39" x14ac:dyDescent="0.25">
      <c r="G164" s="180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</row>
    <row r="165" spans="7:39" x14ac:dyDescent="0.25">
      <c r="G165" s="180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</row>
    <row r="166" spans="7:39" x14ac:dyDescent="0.25">
      <c r="G166" s="180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</row>
    <row r="167" spans="7:39" x14ac:dyDescent="0.25">
      <c r="G167" s="180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</row>
    <row r="168" spans="7:39" x14ac:dyDescent="0.25">
      <c r="G168" s="180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</row>
    <row r="169" spans="7:39" x14ac:dyDescent="0.25">
      <c r="G169" s="180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</row>
    <row r="170" spans="7:39" x14ac:dyDescent="0.25">
      <c r="G170" s="180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</row>
    <row r="171" spans="7:39" x14ac:dyDescent="0.25">
      <c r="G171" s="180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</row>
    <row r="172" spans="7:39" x14ac:dyDescent="0.25">
      <c r="G172" s="180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</row>
    <row r="173" spans="7:39" x14ac:dyDescent="0.25">
      <c r="G173" s="180"/>
      <c r="H173" s="179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</row>
    <row r="174" spans="7:39" x14ac:dyDescent="0.25">
      <c r="G174" s="180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</row>
    <row r="175" spans="7:39" x14ac:dyDescent="0.25">
      <c r="G175" s="180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</row>
    <row r="176" spans="7:39" x14ac:dyDescent="0.25">
      <c r="G176" s="180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</row>
    <row r="177" spans="7:39" x14ac:dyDescent="0.25">
      <c r="G177" s="180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</row>
    <row r="178" spans="7:39" x14ac:dyDescent="0.25">
      <c r="G178" s="180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</row>
    <row r="179" spans="7:39" x14ac:dyDescent="0.25">
      <c r="G179" s="180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</row>
    <row r="180" spans="7:39" x14ac:dyDescent="0.25">
      <c r="G180" s="180"/>
      <c r="H180" s="17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</row>
    <row r="181" spans="7:39" x14ac:dyDescent="0.25">
      <c r="G181" s="180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</row>
    <row r="182" spans="7:39" x14ac:dyDescent="0.25">
      <c r="G182" s="180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</row>
    <row r="183" spans="7:39" x14ac:dyDescent="0.25">
      <c r="G183" s="180"/>
      <c r="H183" s="179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</row>
    <row r="184" spans="7:39" x14ac:dyDescent="0.25">
      <c r="G184" s="180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</row>
    <row r="185" spans="7:39" x14ac:dyDescent="0.25">
      <c r="G185" s="180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</row>
    <row r="186" spans="7:39" x14ac:dyDescent="0.25">
      <c r="G186" s="180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</row>
    <row r="187" spans="7:39" x14ac:dyDescent="0.25">
      <c r="G187" s="180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</row>
    <row r="188" spans="7:39" x14ac:dyDescent="0.25">
      <c r="G188" s="180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</row>
    <row r="189" spans="7:39" x14ac:dyDescent="0.25">
      <c r="G189" s="180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</row>
    <row r="190" spans="7:39" x14ac:dyDescent="0.25">
      <c r="G190" s="180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</row>
    <row r="191" spans="7:39" x14ac:dyDescent="0.25">
      <c r="G191" s="180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</row>
    <row r="192" spans="7:39" x14ac:dyDescent="0.25">
      <c r="G192" s="180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</row>
    <row r="193" spans="7:39" x14ac:dyDescent="0.25">
      <c r="G193" s="180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</row>
    <row r="194" spans="7:39" x14ac:dyDescent="0.25">
      <c r="G194" s="180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</row>
    <row r="195" spans="7:39" x14ac:dyDescent="0.25">
      <c r="G195" s="180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</row>
    <row r="196" spans="7:39" x14ac:dyDescent="0.25">
      <c r="G196" s="180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</row>
    <row r="197" spans="7:39" x14ac:dyDescent="0.25">
      <c r="G197" s="180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</row>
    <row r="198" spans="7:39" x14ac:dyDescent="0.25">
      <c r="G198" s="180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</row>
    <row r="199" spans="7:39" x14ac:dyDescent="0.25">
      <c r="G199" s="180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</row>
    <row r="200" spans="7:39" x14ac:dyDescent="0.25">
      <c r="G200" s="180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</row>
    <row r="201" spans="7:39" x14ac:dyDescent="0.25">
      <c r="G201" s="180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</row>
    <row r="202" spans="7:39" x14ac:dyDescent="0.25">
      <c r="G202" s="180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</row>
    <row r="203" spans="7:39" x14ac:dyDescent="0.25">
      <c r="G203" s="180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</row>
    <row r="204" spans="7:39" x14ac:dyDescent="0.25">
      <c r="G204" s="180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</row>
    <row r="205" spans="7:39" x14ac:dyDescent="0.25">
      <c r="G205" s="180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</row>
    <row r="206" spans="7:39" x14ac:dyDescent="0.25">
      <c r="G206" s="180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</row>
    <row r="207" spans="7:39" x14ac:dyDescent="0.25">
      <c r="G207" s="180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</row>
    <row r="208" spans="7:39" x14ac:dyDescent="0.25">
      <c r="G208" s="180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</row>
    <row r="209" spans="7:39" x14ac:dyDescent="0.25">
      <c r="G209" s="180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</row>
    <row r="210" spans="7:39" x14ac:dyDescent="0.25">
      <c r="G210" s="180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</row>
    <row r="211" spans="7:39" x14ac:dyDescent="0.25">
      <c r="G211" s="180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</row>
    <row r="212" spans="7:39" x14ac:dyDescent="0.25">
      <c r="G212" s="180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</row>
    <row r="213" spans="7:39" x14ac:dyDescent="0.25">
      <c r="G213" s="180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</row>
    <row r="214" spans="7:39" x14ac:dyDescent="0.25">
      <c r="G214" s="180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</row>
    <row r="215" spans="7:39" x14ac:dyDescent="0.25">
      <c r="G215" s="180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</row>
    <row r="216" spans="7:39" x14ac:dyDescent="0.25">
      <c r="G216" s="180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</row>
    <row r="217" spans="7:39" x14ac:dyDescent="0.25">
      <c r="G217" s="180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</row>
    <row r="218" spans="7:39" x14ac:dyDescent="0.25">
      <c r="G218" s="180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</row>
    <row r="219" spans="7:39" x14ac:dyDescent="0.25">
      <c r="G219" s="180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</row>
    <row r="220" spans="7:39" x14ac:dyDescent="0.25">
      <c r="G220" s="180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</row>
    <row r="221" spans="7:39" x14ac:dyDescent="0.25">
      <c r="G221" s="180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</row>
    <row r="222" spans="7:39" x14ac:dyDescent="0.25">
      <c r="G222" s="180"/>
      <c r="H222" s="179"/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</row>
    <row r="223" spans="7:39" x14ac:dyDescent="0.25">
      <c r="G223" s="180"/>
      <c r="H223" s="179"/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</row>
    <row r="224" spans="7:39" x14ac:dyDescent="0.25">
      <c r="G224" s="180"/>
      <c r="H224" s="179"/>
      <c r="I224" s="179"/>
      <c r="J224" s="179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</row>
    <row r="225" spans="7:39" x14ac:dyDescent="0.25">
      <c r="G225" s="180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</row>
    <row r="226" spans="7:39" x14ac:dyDescent="0.25">
      <c r="G226" s="180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</row>
    <row r="227" spans="7:39" x14ac:dyDescent="0.25">
      <c r="G227" s="180"/>
      <c r="H227" s="179"/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</row>
    <row r="228" spans="7:39" x14ac:dyDescent="0.25">
      <c r="G228" s="180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</row>
    <row r="229" spans="7:39" x14ac:dyDescent="0.25">
      <c r="G229" s="180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</row>
    <row r="230" spans="7:39" x14ac:dyDescent="0.25">
      <c r="G230" s="180"/>
      <c r="H230" s="179"/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</row>
    <row r="231" spans="7:39" x14ac:dyDescent="0.25">
      <c r="G231" s="180"/>
      <c r="H231" s="179"/>
      <c r="I231" s="179"/>
      <c r="J231" s="179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/>
    </row>
    <row r="232" spans="7:39" x14ac:dyDescent="0.25">
      <c r="G232" s="180"/>
      <c r="H232" s="179"/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</row>
    <row r="233" spans="7:39" x14ac:dyDescent="0.25">
      <c r="G233" s="180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</row>
    <row r="234" spans="7:39" x14ac:dyDescent="0.25">
      <c r="G234" s="180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</row>
    <row r="235" spans="7:39" x14ac:dyDescent="0.25">
      <c r="G235" s="180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</row>
    <row r="236" spans="7:39" x14ac:dyDescent="0.25">
      <c r="G236" s="180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</row>
    <row r="237" spans="7:39" x14ac:dyDescent="0.25">
      <c r="G237" s="180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</row>
    <row r="238" spans="7:39" x14ac:dyDescent="0.25">
      <c r="G238" s="180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</row>
    <row r="239" spans="7:39" x14ac:dyDescent="0.25">
      <c r="G239" s="180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</row>
    <row r="240" spans="7:39" x14ac:dyDescent="0.25">
      <c r="G240" s="180"/>
      <c r="H240" s="179"/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</row>
    <row r="241" spans="7:39" x14ac:dyDescent="0.25">
      <c r="G241" s="180"/>
      <c r="H241" s="179"/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</row>
    <row r="242" spans="7:39" x14ac:dyDescent="0.25">
      <c r="G242" s="180"/>
      <c r="H242" s="179"/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</row>
    <row r="243" spans="7:39" x14ac:dyDescent="0.25">
      <c r="G243" s="180"/>
      <c r="H243" s="179"/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</row>
    <row r="244" spans="7:39" x14ac:dyDescent="0.25">
      <c r="G244" s="180"/>
      <c r="H244" s="179"/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</row>
    <row r="245" spans="7:39" x14ac:dyDescent="0.25">
      <c r="G245" s="180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</row>
    <row r="246" spans="7:39" x14ac:dyDescent="0.25">
      <c r="G246" s="180"/>
      <c r="H246" s="179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</row>
    <row r="247" spans="7:39" x14ac:dyDescent="0.25">
      <c r="G247" s="180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</row>
    <row r="248" spans="7:39" x14ac:dyDescent="0.25">
      <c r="G248" s="180"/>
      <c r="H248" s="179"/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</row>
    <row r="249" spans="7:39" x14ac:dyDescent="0.25">
      <c r="G249" s="180"/>
      <c r="H249" s="179"/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</row>
    <row r="250" spans="7:39" x14ac:dyDescent="0.25">
      <c r="G250" s="180"/>
      <c r="H250" s="179"/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</row>
    <row r="251" spans="7:39" x14ac:dyDescent="0.25">
      <c r="G251" s="180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</row>
    <row r="252" spans="7:39" x14ac:dyDescent="0.25">
      <c r="G252" s="180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</row>
    <row r="253" spans="7:39" x14ac:dyDescent="0.25">
      <c r="G253" s="180"/>
      <c r="H253" s="179"/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</row>
    <row r="254" spans="7:39" x14ac:dyDescent="0.25">
      <c r="G254" s="180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</row>
    <row r="255" spans="7:39" x14ac:dyDescent="0.25">
      <c r="G255" s="180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</row>
    <row r="256" spans="7:39" x14ac:dyDescent="0.25">
      <c r="G256" s="180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</row>
    <row r="257" spans="7:39" x14ac:dyDescent="0.25">
      <c r="G257" s="180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</row>
    <row r="258" spans="7:39" x14ac:dyDescent="0.25">
      <c r="G258" s="180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</row>
    <row r="259" spans="7:39" x14ac:dyDescent="0.25">
      <c r="G259" s="180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</row>
    <row r="260" spans="7:39" x14ac:dyDescent="0.25">
      <c r="G260" s="180"/>
      <c r="H260" s="179"/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</row>
    <row r="261" spans="7:39" x14ac:dyDescent="0.25">
      <c r="G261" s="180"/>
      <c r="H261" s="179"/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</row>
    <row r="262" spans="7:39" x14ac:dyDescent="0.25">
      <c r="G262" s="180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</row>
    <row r="263" spans="7:39" x14ac:dyDescent="0.25">
      <c r="G263" s="180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</row>
    <row r="264" spans="7:39" x14ac:dyDescent="0.25">
      <c r="G264" s="180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</row>
    <row r="265" spans="7:39" x14ac:dyDescent="0.25">
      <c r="G265" s="180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</row>
    <row r="266" spans="7:39" x14ac:dyDescent="0.25">
      <c r="G266" s="180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</row>
    <row r="267" spans="7:39" x14ac:dyDescent="0.25">
      <c r="G267" s="180"/>
      <c r="H267" s="179"/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</row>
    <row r="268" spans="7:39" x14ac:dyDescent="0.25">
      <c r="G268" s="180"/>
      <c r="H268" s="179"/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</row>
    <row r="269" spans="7:39" x14ac:dyDescent="0.25">
      <c r="G269" s="180"/>
      <c r="H269" s="179"/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</row>
    <row r="270" spans="7:39" x14ac:dyDescent="0.25">
      <c r="G270" s="180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</row>
    <row r="271" spans="7:39" x14ac:dyDescent="0.25">
      <c r="G271" s="180"/>
      <c r="H271" s="179"/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</row>
    <row r="272" spans="7:39" x14ac:dyDescent="0.25">
      <c r="G272" s="180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</row>
    <row r="273" spans="7:39" x14ac:dyDescent="0.25">
      <c r="G273" s="180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</row>
    <row r="274" spans="7:39" x14ac:dyDescent="0.25">
      <c r="G274" s="180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</row>
    <row r="275" spans="7:39" x14ac:dyDescent="0.25">
      <c r="G275" s="180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</row>
    <row r="276" spans="7:39" x14ac:dyDescent="0.25">
      <c r="G276" s="180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</row>
    <row r="277" spans="7:39" x14ac:dyDescent="0.25">
      <c r="G277" s="180"/>
      <c r="H277" s="179"/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</row>
    <row r="278" spans="7:39" x14ac:dyDescent="0.25">
      <c r="G278" s="180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</row>
    <row r="279" spans="7:39" x14ac:dyDescent="0.25">
      <c r="G279" s="180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</row>
    <row r="280" spans="7:39" x14ac:dyDescent="0.25">
      <c r="G280" s="180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</row>
    <row r="281" spans="7:39" x14ac:dyDescent="0.25">
      <c r="G281" s="180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</row>
    <row r="282" spans="7:39" x14ac:dyDescent="0.25">
      <c r="G282" s="180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</row>
    <row r="283" spans="7:39" x14ac:dyDescent="0.25">
      <c r="G283" s="180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</row>
    <row r="284" spans="7:39" x14ac:dyDescent="0.25">
      <c r="G284" s="180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</row>
    <row r="285" spans="7:39" x14ac:dyDescent="0.25">
      <c r="G285" s="180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</row>
    <row r="286" spans="7:39" x14ac:dyDescent="0.25">
      <c r="G286" s="180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</row>
    <row r="287" spans="7:39" x14ac:dyDescent="0.25">
      <c r="G287" s="180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</row>
    <row r="288" spans="7:39" x14ac:dyDescent="0.25">
      <c r="G288" s="180"/>
      <c r="H288" s="179"/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</row>
    <row r="289" spans="7:39" x14ac:dyDescent="0.25">
      <c r="G289" s="180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</row>
    <row r="290" spans="7:39" x14ac:dyDescent="0.25">
      <c r="G290" s="180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</row>
    <row r="291" spans="7:39" x14ac:dyDescent="0.25">
      <c r="G291" s="180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</row>
    <row r="292" spans="7:39" x14ac:dyDescent="0.25">
      <c r="G292" s="180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</row>
    <row r="293" spans="7:39" x14ac:dyDescent="0.25">
      <c r="G293" s="180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</row>
    <row r="294" spans="7:39" x14ac:dyDescent="0.25">
      <c r="G294" s="180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</row>
    <row r="295" spans="7:39" x14ac:dyDescent="0.25">
      <c r="G295" s="180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</row>
    <row r="296" spans="7:39" x14ac:dyDescent="0.25">
      <c r="G296" s="180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</row>
    <row r="297" spans="7:39" x14ac:dyDescent="0.25">
      <c r="G297" s="180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</row>
    <row r="298" spans="7:39" x14ac:dyDescent="0.25">
      <c r="G298" s="180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</row>
    <row r="299" spans="7:39" x14ac:dyDescent="0.25">
      <c r="G299" s="180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</row>
    <row r="300" spans="7:39" x14ac:dyDescent="0.25">
      <c r="G300" s="180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</row>
    <row r="301" spans="7:39" x14ac:dyDescent="0.25">
      <c r="G301" s="180"/>
      <c r="H301" s="179"/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</row>
    <row r="302" spans="7:39" x14ac:dyDescent="0.25">
      <c r="G302" s="180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</row>
    <row r="303" spans="7:39" x14ac:dyDescent="0.25">
      <c r="G303" s="180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</row>
    <row r="304" spans="7:39" x14ac:dyDescent="0.25">
      <c r="G304" s="180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</row>
    <row r="305" spans="7:39" x14ac:dyDescent="0.25">
      <c r="G305" s="180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</row>
    <row r="306" spans="7:39" x14ac:dyDescent="0.25">
      <c r="G306" s="180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</row>
    <row r="307" spans="7:39" x14ac:dyDescent="0.25">
      <c r="G307" s="180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</row>
    <row r="308" spans="7:39" x14ac:dyDescent="0.25">
      <c r="G308" s="180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</row>
    <row r="309" spans="7:39" x14ac:dyDescent="0.25">
      <c r="G309" s="180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</row>
    <row r="310" spans="7:39" x14ac:dyDescent="0.25">
      <c r="G310" s="180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</row>
    <row r="311" spans="7:39" x14ac:dyDescent="0.25">
      <c r="G311" s="180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</row>
    <row r="312" spans="7:39" x14ac:dyDescent="0.25">
      <c r="G312" s="180"/>
      <c r="H312" s="179"/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</row>
    <row r="313" spans="7:39" x14ac:dyDescent="0.25">
      <c r="G313" s="180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</row>
    <row r="314" spans="7:39" x14ac:dyDescent="0.25">
      <c r="G314" s="180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</row>
    <row r="315" spans="7:39" x14ac:dyDescent="0.25">
      <c r="G315" s="180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</row>
  </sheetData>
  <mergeCells count="3">
    <mergeCell ref="B1:I1"/>
    <mergeCell ref="A24:I25"/>
    <mergeCell ref="A3:I3"/>
  </mergeCells>
  <hyperlinks>
    <hyperlink ref="A28" r:id="rId1" display="https://e.mail.ru/compose?To=setka%2dnk@bk.ru"/>
    <hyperlink ref="A29" r:id="rId2" display="http://setkank.ru/"/>
  </hyperlinks>
  <pageMargins left="0.25" right="0.25" top="0.75" bottom="0.75" header="0.3" footer="0.3"/>
  <pageSetup paperSize="9" scale="68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F43"/>
  <sheetViews>
    <sheetView workbookViewId="0">
      <selection activeCell="J14" sqref="J14"/>
    </sheetView>
  </sheetViews>
  <sheetFormatPr defaultRowHeight="15" x14ac:dyDescent="0.25"/>
  <cols>
    <col min="1" max="1" width="62.28515625" customWidth="1"/>
    <col min="3" max="3" width="19.5703125" customWidth="1"/>
    <col min="4" max="4" width="24.5703125" customWidth="1"/>
    <col min="5" max="5" width="13.140625" customWidth="1"/>
  </cols>
  <sheetData>
    <row r="1" spans="1:6" ht="123" customHeight="1" x14ac:dyDescent="0.3">
      <c r="A1" s="1"/>
      <c r="B1" s="318" t="s">
        <v>0</v>
      </c>
      <c r="C1" s="318"/>
      <c r="D1" s="318"/>
      <c r="E1" s="318"/>
      <c r="F1" s="23"/>
    </row>
    <row r="2" spans="1:6" x14ac:dyDescent="0.25">
      <c r="A2" s="319"/>
      <c r="B2" s="319"/>
      <c r="C2" s="319"/>
      <c r="D2" s="319"/>
      <c r="E2" s="319"/>
      <c r="F2" s="24"/>
    </row>
    <row r="3" spans="1:6" ht="46.5" x14ac:dyDescent="0.25">
      <c r="A3" s="320" t="s">
        <v>50</v>
      </c>
      <c r="B3" s="320"/>
      <c r="C3" s="320"/>
      <c r="D3" s="320"/>
      <c r="E3" s="320"/>
      <c r="F3" s="24"/>
    </row>
    <row r="4" spans="1:6" ht="36" x14ac:dyDescent="0.25">
      <c r="A4" s="321" t="s">
        <v>51</v>
      </c>
      <c r="B4" s="321"/>
      <c r="C4" s="321"/>
      <c r="D4" s="321"/>
      <c r="E4" s="321"/>
      <c r="F4" s="24"/>
    </row>
    <row r="5" spans="1:6" x14ac:dyDescent="0.25">
      <c r="A5" s="25"/>
      <c r="B5" s="25"/>
      <c r="C5" s="25"/>
      <c r="D5" s="26"/>
      <c r="E5" s="26"/>
      <c r="F5" s="24"/>
    </row>
    <row r="6" spans="1:6" ht="21" x14ac:dyDescent="0.25">
      <c r="A6" s="322"/>
      <c r="B6" s="322"/>
      <c r="C6" s="25"/>
      <c r="D6" s="323" t="s">
        <v>52</v>
      </c>
      <c r="E6" s="323"/>
      <c r="F6" s="24"/>
    </row>
    <row r="7" spans="1:6" ht="21" x14ac:dyDescent="0.25">
      <c r="A7" s="27"/>
      <c r="B7" s="27"/>
      <c r="C7" s="27"/>
      <c r="D7" s="28"/>
      <c r="E7" s="28"/>
      <c r="F7" s="24"/>
    </row>
    <row r="8" spans="1:6" ht="21" x14ac:dyDescent="0.25">
      <c r="A8" s="27"/>
      <c r="B8" s="27"/>
      <c r="C8" s="27"/>
      <c r="D8" s="303" t="s">
        <v>53</v>
      </c>
      <c r="E8" s="303"/>
      <c r="F8" s="24"/>
    </row>
    <row r="9" spans="1:6" ht="21" x14ac:dyDescent="0.25">
      <c r="A9" s="27"/>
      <c r="B9" s="27"/>
      <c r="C9" s="27"/>
      <c r="D9" s="28"/>
      <c r="E9" s="28"/>
      <c r="F9" s="24"/>
    </row>
    <row r="10" spans="1:6" ht="21" x14ac:dyDescent="0.25">
      <c r="A10" s="27"/>
      <c r="B10" s="27"/>
      <c r="C10" s="27"/>
      <c r="D10" s="303" t="s">
        <v>54</v>
      </c>
      <c r="E10" s="303"/>
      <c r="F10" s="24"/>
    </row>
    <row r="11" spans="1:6" ht="21" x14ac:dyDescent="0.25">
      <c r="A11" s="27"/>
      <c r="B11" s="27"/>
      <c r="C11" s="27"/>
      <c r="D11" s="303" t="s">
        <v>55</v>
      </c>
      <c r="E11" s="303"/>
      <c r="F11" s="24"/>
    </row>
    <row r="12" spans="1:6" x14ac:dyDescent="0.25">
      <c r="A12" s="27"/>
      <c r="B12" s="27"/>
      <c r="C12" s="27"/>
      <c r="D12" s="29"/>
      <c r="E12" s="29"/>
      <c r="F12" s="24"/>
    </row>
    <row r="13" spans="1:6" x14ac:dyDescent="0.25">
      <c r="A13" s="304"/>
      <c r="B13" s="304"/>
      <c r="C13" s="304"/>
      <c r="D13" s="29"/>
      <c r="E13" s="29"/>
      <c r="F13" s="24"/>
    </row>
    <row r="14" spans="1:6" x14ac:dyDescent="0.25">
      <c r="A14" s="304"/>
      <c r="B14" s="304"/>
      <c r="C14" s="304"/>
      <c r="D14" s="29"/>
      <c r="E14" s="29"/>
      <c r="F14" s="24"/>
    </row>
    <row r="15" spans="1:6" x14ac:dyDescent="0.25">
      <c r="A15" s="304"/>
      <c r="B15" s="304"/>
      <c r="C15" s="304"/>
      <c r="D15" s="29"/>
      <c r="E15" s="29"/>
      <c r="F15" s="24"/>
    </row>
    <row r="16" spans="1:6" ht="30" x14ac:dyDescent="0.25">
      <c r="A16" s="305" t="s">
        <v>56</v>
      </c>
      <c r="B16" s="306"/>
      <c r="C16" s="307"/>
      <c r="D16" s="30" t="s">
        <v>57</v>
      </c>
      <c r="E16" s="308" t="s">
        <v>58</v>
      </c>
      <c r="F16" s="24"/>
    </row>
    <row r="17" spans="1:6" x14ac:dyDescent="0.25">
      <c r="A17" s="31" t="s">
        <v>59</v>
      </c>
      <c r="B17" s="31" t="s">
        <v>60</v>
      </c>
      <c r="C17" s="32" t="s">
        <v>61</v>
      </c>
      <c r="D17" s="311" t="s">
        <v>62</v>
      </c>
      <c r="E17" s="309"/>
      <c r="F17" s="33"/>
    </row>
    <row r="18" spans="1:6" ht="30" x14ac:dyDescent="0.25">
      <c r="A18" s="313" t="s">
        <v>63</v>
      </c>
      <c r="B18" s="314"/>
      <c r="C18" s="34" t="s">
        <v>64</v>
      </c>
      <c r="D18" s="312"/>
      <c r="E18" s="310"/>
      <c r="F18" s="24"/>
    </row>
    <row r="19" spans="1:6" ht="15.75" x14ac:dyDescent="0.25">
      <c r="A19" s="315" t="s">
        <v>65</v>
      </c>
      <c r="B19" s="316"/>
      <c r="C19" s="316"/>
      <c r="D19" s="316"/>
      <c r="E19" s="317"/>
      <c r="F19" s="35"/>
    </row>
    <row r="20" spans="1:6" x14ac:dyDescent="0.25">
      <c r="A20" s="36" t="s">
        <v>66</v>
      </c>
      <c r="B20" s="36" t="s">
        <v>67</v>
      </c>
      <c r="C20" s="36"/>
      <c r="D20" s="37" t="s">
        <v>68</v>
      </c>
      <c r="E20" s="38" t="s">
        <v>286</v>
      </c>
      <c r="F20" s="35"/>
    </row>
    <row r="21" spans="1:6" x14ac:dyDescent="0.25">
      <c r="A21" s="36" t="s">
        <v>66</v>
      </c>
      <c r="B21" s="36" t="s">
        <v>66</v>
      </c>
      <c r="C21" s="36"/>
      <c r="D21" s="37" t="s">
        <v>68</v>
      </c>
      <c r="E21" s="38" t="s">
        <v>287</v>
      </c>
      <c r="F21" s="35"/>
    </row>
    <row r="22" spans="1:6" x14ac:dyDescent="0.25">
      <c r="A22" s="36" t="s">
        <v>66</v>
      </c>
      <c r="B22" s="36" t="s">
        <v>69</v>
      </c>
      <c r="C22" s="36" t="s">
        <v>70</v>
      </c>
      <c r="D22" s="37" t="s">
        <v>68</v>
      </c>
      <c r="E22" s="38" t="s">
        <v>288</v>
      </c>
      <c r="F22" s="35"/>
    </row>
    <row r="23" spans="1:6" x14ac:dyDescent="0.25">
      <c r="A23" s="36" t="s">
        <v>66</v>
      </c>
      <c r="B23" s="36" t="s">
        <v>71</v>
      </c>
      <c r="C23" s="36" t="s">
        <v>72</v>
      </c>
      <c r="D23" s="37" t="s">
        <v>68</v>
      </c>
      <c r="E23" s="38" t="s">
        <v>289</v>
      </c>
      <c r="F23" s="35"/>
    </row>
    <row r="24" spans="1:6" x14ac:dyDescent="0.25">
      <c r="A24" s="36" t="s">
        <v>66</v>
      </c>
      <c r="B24" s="36" t="s">
        <v>73</v>
      </c>
      <c r="C24" s="36" t="s">
        <v>72</v>
      </c>
      <c r="D24" s="37" t="s">
        <v>68</v>
      </c>
      <c r="E24" s="38" t="s">
        <v>290</v>
      </c>
      <c r="F24" s="35"/>
    </row>
    <row r="25" spans="1:6" ht="15.75" x14ac:dyDescent="0.25">
      <c r="A25" s="300" t="s">
        <v>74</v>
      </c>
      <c r="B25" s="301"/>
      <c r="C25" s="301"/>
      <c r="D25" s="301"/>
      <c r="E25" s="302"/>
      <c r="F25" s="35"/>
    </row>
    <row r="26" spans="1:6" x14ac:dyDescent="0.25">
      <c r="A26" s="36" t="s">
        <v>66</v>
      </c>
      <c r="B26" s="36" t="s">
        <v>67</v>
      </c>
      <c r="C26" s="36"/>
      <c r="D26" s="37" t="s">
        <v>68</v>
      </c>
      <c r="E26" s="38" t="s">
        <v>291</v>
      </c>
      <c r="F26" s="35"/>
    </row>
    <row r="27" spans="1:6" x14ac:dyDescent="0.25">
      <c r="A27" s="36" t="s">
        <v>66</v>
      </c>
      <c r="B27" s="36" t="s">
        <v>66</v>
      </c>
      <c r="C27" s="36"/>
      <c r="D27" s="37" t="s">
        <v>68</v>
      </c>
      <c r="E27" s="38" t="s">
        <v>292</v>
      </c>
      <c r="F27" s="35"/>
    </row>
    <row r="28" spans="1:6" x14ac:dyDescent="0.25">
      <c r="A28" s="36" t="s">
        <v>66</v>
      </c>
      <c r="B28" s="36" t="s">
        <v>69</v>
      </c>
      <c r="C28" s="36" t="s">
        <v>70</v>
      </c>
      <c r="D28" s="37" t="s">
        <v>68</v>
      </c>
      <c r="E28" s="38" t="s">
        <v>293</v>
      </c>
      <c r="F28" s="35"/>
    </row>
    <row r="29" spans="1:6" x14ac:dyDescent="0.25">
      <c r="A29" s="36" t="s">
        <v>66</v>
      </c>
      <c r="B29" s="36" t="s">
        <v>71</v>
      </c>
      <c r="C29" s="36" t="s">
        <v>72</v>
      </c>
      <c r="D29" s="37" t="s">
        <v>68</v>
      </c>
      <c r="E29" s="38" t="s">
        <v>294</v>
      </c>
      <c r="F29" s="24"/>
    </row>
    <row r="30" spans="1:6" x14ac:dyDescent="0.25">
      <c r="A30" s="36" t="s">
        <v>66</v>
      </c>
      <c r="B30" s="36" t="s">
        <v>73</v>
      </c>
      <c r="C30" s="36" t="s">
        <v>72</v>
      </c>
      <c r="D30" s="37" t="s">
        <v>68</v>
      </c>
      <c r="E30" s="38" t="s">
        <v>295</v>
      </c>
      <c r="F30" s="35"/>
    </row>
    <row r="31" spans="1:6" x14ac:dyDescent="0.25">
      <c r="A31" s="39"/>
      <c r="B31" s="39"/>
      <c r="C31" s="39"/>
      <c r="D31" s="39"/>
      <c r="E31" s="39"/>
      <c r="F31" s="35"/>
    </row>
    <row r="32" spans="1:6" ht="23.25" x14ac:dyDescent="0.25">
      <c r="A32" s="289" t="s">
        <v>75</v>
      </c>
      <c r="B32" s="290"/>
      <c r="C32" s="290"/>
      <c r="D32" s="290"/>
      <c r="E32" s="291"/>
      <c r="F32" s="35"/>
    </row>
    <row r="33" spans="1:6" x14ac:dyDescent="0.25">
      <c r="A33" s="292" t="s">
        <v>76</v>
      </c>
      <c r="B33" s="293"/>
      <c r="C33" s="296" t="s">
        <v>77</v>
      </c>
      <c r="D33" s="297"/>
      <c r="E33" s="37" t="s">
        <v>301</v>
      </c>
      <c r="F33" s="35"/>
    </row>
    <row r="34" spans="1:6" x14ac:dyDescent="0.25">
      <c r="A34" s="294"/>
      <c r="B34" s="295"/>
      <c r="C34" s="296" t="s">
        <v>78</v>
      </c>
      <c r="D34" s="297"/>
      <c r="E34" s="37" t="s">
        <v>302</v>
      </c>
      <c r="F34" s="35"/>
    </row>
    <row r="35" spans="1:6" x14ac:dyDescent="0.25">
      <c r="A35" s="39"/>
      <c r="B35" s="39"/>
      <c r="C35" s="39"/>
      <c r="D35" s="39"/>
      <c r="E35" s="39"/>
      <c r="F35" s="35"/>
    </row>
    <row r="36" spans="1:6" x14ac:dyDescent="0.25">
      <c r="A36" s="292" t="s">
        <v>79</v>
      </c>
      <c r="B36" s="293"/>
      <c r="C36" s="296" t="s">
        <v>77</v>
      </c>
      <c r="D36" s="297"/>
      <c r="E36" s="37" t="s">
        <v>303</v>
      </c>
      <c r="F36" s="35"/>
    </row>
    <row r="37" spans="1:6" x14ac:dyDescent="0.25">
      <c r="A37" s="294"/>
      <c r="B37" s="295"/>
      <c r="C37" s="298" t="s">
        <v>78</v>
      </c>
      <c r="D37" s="299"/>
      <c r="E37" s="40" t="s">
        <v>296</v>
      </c>
      <c r="F37" s="35"/>
    </row>
    <row r="38" spans="1:6" x14ac:dyDescent="0.25">
      <c r="A38" s="45" t="s">
        <v>25</v>
      </c>
    </row>
    <row r="39" spans="1:6" x14ac:dyDescent="0.25">
      <c r="A39" s="45" t="s">
        <v>26</v>
      </c>
    </row>
    <row r="40" spans="1:6" x14ac:dyDescent="0.25">
      <c r="A40" s="49" t="s">
        <v>27</v>
      </c>
    </row>
    <row r="41" spans="1:6" x14ac:dyDescent="0.25">
      <c r="A41" s="49" t="s">
        <v>28</v>
      </c>
    </row>
    <row r="42" spans="1:6" x14ac:dyDescent="0.25">
      <c r="A42" s="45" t="s">
        <v>29</v>
      </c>
    </row>
    <row r="43" spans="1:6" x14ac:dyDescent="0.25">
      <c r="A43" s="45" t="s">
        <v>40</v>
      </c>
    </row>
  </sheetData>
  <mergeCells count="25">
    <mergeCell ref="B1:E1"/>
    <mergeCell ref="A2:E2"/>
    <mergeCell ref="A3:E3"/>
    <mergeCell ref="A4:E4"/>
    <mergeCell ref="A6:B6"/>
    <mergeCell ref="D6:E6"/>
    <mergeCell ref="A25:E25"/>
    <mergeCell ref="D8:E8"/>
    <mergeCell ref="D10:E10"/>
    <mergeCell ref="D11:E11"/>
    <mergeCell ref="A13:A15"/>
    <mergeCell ref="B13:B15"/>
    <mergeCell ref="C13:C15"/>
    <mergeCell ref="A16:C16"/>
    <mergeCell ref="E16:E18"/>
    <mergeCell ref="D17:D18"/>
    <mergeCell ref="A18:B18"/>
    <mergeCell ref="A19:E19"/>
    <mergeCell ref="A32:E32"/>
    <mergeCell ref="A33:B34"/>
    <mergeCell ref="C33:D33"/>
    <mergeCell ref="C34:D34"/>
    <mergeCell ref="A36:B37"/>
    <mergeCell ref="C36:D36"/>
    <mergeCell ref="C37:D37"/>
  </mergeCells>
  <hyperlinks>
    <hyperlink ref="A40" r:id="rId1" display="https://e.mail.ru/compose?To=setka%2dnk@bk.ru"/>
    <hyperlink ref="A41" r:id="rId2" display="http://setkank.ru/"/>
  </hyperlinks>
  <pageMargins left="0.7" right="0.7" top="0.75" bottom="0.75" header="0.3" footer="0.3"/>
  <pageSetup paperSize="9" scale="63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E27"/>
  <sheetViews>
    <sheetView workbookViewId="0">
      <pane ySplit="2" topLeftCell="A3" activePane="bottomLeft" state="frozen"/>
      <selection pane="bottomLeft" activeCell="E27" sqref="A1:E27"/>
    </sheetView>
  </sheetViews>
  <sheetFormatPr defaultRowHeight="15" x14ac:dyDescent="0.25"/>
  <cols>
    <col min="1" max="1" width="49.85546875" customWidth="1"/>
    <col min="2" max="2" width="19.85546875" customWidth="1"/>
    <col min="3" max="3" width="10.7109375" customWidth="1"/>
    <col min="5" max="5" width="21.140625" customWidth="1"/>
  </cols>
  <sheetData>
    <row r="1" spans="1:5" ht="120.75" customHeight="1" x14ac:dyDescent="0.3">
      <c r="A1" s="41"/>
      <c r="B1" s="326" t="s">
        <v>0</v>
      </c>
      <c r="C1" s="326"/>
      <c r="D1" s="326"/>
      <c r="E1" s="326"/>
    </row>
    <row r="2" spans="1:5" ht="69" x14ac:dyDescent="0.25">
      <c r="A2" s="2" t="s">
        <v>1</v>
      </c>
      <c r="B2" s="2" t="s">
        <v>2</v>
      </c>
      <c r="C2" s="2" t="s">
        <v>3</v>
      </c>
      <c r="D2" s="3" t="s">
        <v>80</v>
      </c>
      <c r="E2" s="18" t="s">
        <v>81</v>
      </c>
    </row>
    <row r="3" spans="1:5" ht="17.25" x14ac:dyDescent="0.25">
      <c r="A3" s="327" t="s">
        <v>82</v>
      </c>
      <c r="B3" s="327"/>
      <c r="C3" s="327"/>
      <c r="D3" s="327"/>
      <c r="E3" s="327"/>
    </row>
    <row r="4" spans="1:5" ht="21" x14ac:dyDescent="0.25">
      <c r="A4" s="6" t="s">
        <v>83</v>
      </c>
      <c r="B4" s="7" t="s">
        <v>84</v>
      </c>
      <c r="C4" s="42">
        <v>0.25</v>
      </c>
      <c r="D4" s="19">
        <v>1000</v>
      </c>
      <c r="E4" s="9">
        <v>600</v>
      </c>
    </row>
    <row r="5" spans="1:5" ht="21" x14ac:dyDescent="0.25">
      <c r="A5" s="6" t="s">
        <v>83</v>
      </c>
      <c r="B5" s="7" t="s">
        <v>85</v>
      </c>
      <c r="C5" s="42">
        <v>0.25</v>
      </c>
      <c r="D5" s="19">
        <v>1000</v>
      </c>
      <c r="E5" s="9">
        <v>480</v>
      </c>
    </row>
    <row r="6" spans="1:5" ht="21" x14ac:dyDescent="0.25">
      <c r="A6" s="6" t="s">
        <v>83</v>
      </c>
      <c r="B6" s="7" t="s">
        <v>86</v>
      </c>
      <c r="C6" s="42">
        <v>0.32</v>
      </c>
      <c r="D6" s="19">
        <v>1000</v>
      </c>
      <c r="E6" s="9">
        <v>530</v>
      </c>
    </row>
    <row r="7" spans="1:5" ht="21" x14ac:dyDescent="0.25">
      <c r="A7" s="6" t="s">
        <v>83</v>
      </c>
      <c r="B7" s="11" t="s">
        <v>87</v>
      </c>
      <c r="C7" s="43">
        <v>0.32</v>
      </c>
      <c r="D7" s="19">
        <v>1000</v>
      </c>
      <c r="E7" s="9">
        <v>505</v>
      </c>
    </row>
    <row r="8" spans="1:5" ht="21" x14ac:dyDescent="0.25">
      <c r="A8" s="6" t="s">
        <v>83</v>
      </c>
      <c r="B8" s="6" t="s">
        <v>88</v>
      </c>
      <c r="C8" s="42">
        <v>0.7</v>
      </c>
      <c r="D8" s="19">
        <v>1000</v>
      </c>
      <c r="E8" s="9">
        <v>380</v>
      </c>
    </row>
    <row r="9" spans="1:5" ht="21" hidden="1" x14ac:dyDescent="0.25">
      <c r="A9" s="6" t="s">
        <v>83</v>
      </c>
      <c r="B9" s="6" t="s">
        <v>89</v>
      </c>
      <c r="C9" s="42">
        <v>0.6</v>
      </c>
      <c r="D9" s="19">
        <v>1000</v>
      </c>
      <c r="E9" s="9">
        <v>370</v>
      </c>
    </row>
    <row r="10" spans="1:5" ht="21" hidden="1" x14ac:dyDescent="0.25">
      <c r="A10" s="6" t="s">
        <v>83</v>
      </c>
      <c r="B10" s="6" t="s">
        <v>90</v>
      </c>
      <c r="C10" s="42">
        <v>1</v>
      </c>
      <c r="D10" s="19">
        <v>1000</v>
      </c>
      <c r="E10" s="9">
        <v>300</v>
      </c>
    </row>
    <row r="11" spans="1:5" ht="21" hidden="1" x14ac:dyDescent="0.25">
      <c r="A11" s="6" t="s">
        <v>83</v>
      </c>
      <c r="B11" s="6" t="s">
        <v>90</v>
      </c>
      <c r="C11" s="42">
        <v>1.2</v>
      </c>
      <c r="D11" s="19">
        <v>1000</v>
      </c>
      <c r="E11" s="9">
        <v>350</v>
      </c>
    </row>
    <row r="12" spans="1:5" ht="21" x14ac:dyDescent="0.25">
      <c r="A12" s="6" t="s">
        <v>83</v>
      </c>
      <c r="B12" s="6" t="s">
        <v>91</v>
      </c>
      <c r="C12" s="42">
        <v>1.2</v>
      </c>
      <c r="D12" s="19">
        <v>1000</v>
      </c>
      <c r="E12" s="9">
        <v>340</v>
      </c>
    </row>
    <row r="13" spans="1:5" ht="17.25" x14ac:dyDescent="0.25">
      <c r="A13" s="328" t="s">
        <v>92</v>
      </c>
      <c r="B13" s="328"/>
      <c r="C13" s="328"/>
      <c r="D13" s="328"/>
      <c r="E13" s="328"/>
    </row>
    <row r="14" spans="1:5" ht="21" x14ac:dyDescent="0.25">
      <c r="A14" s="6" t="s">
        <v>93</v>
      </c>
      <c r="B14" s="6" t="s">
        <v>361</v>
      </c>
      <c r="C14" s="44">
        <v>0.2</v>
      </c>
      <c r="D14" s="19">
        <v>1300</v>
      </c>
      <c r="E14" s="9">
        <v>1440</v>
      </c>
    </row>
    <row r="15" spans="1:5" ht="21" x14ac:dyDescent="0.25">
      <c r="A15" s="6" t="s">
        <v>93</v>
      </c>
      <c r="B15" s="6" t="s">
        <v>87</v>
      </c>
      <c r="C15" s="44">
        <v>0.32</v>
      </c>
      <c r="D15" s="19">
        <v>1000</v>
      </c>
      <c r="E15" s="9">
        <v>1440</v>
      </c>
    </row>
    <row r="16" spans="1:5" ht="17.25" x14ac:dyDescent="0.25">
      <c r="A16" s="329" t="s">
        <v>94</v>
      </c>
      <c r="B16" s="329"/>
      <c r="C16" s="329"/>
      <c r="D16" s="329"/>
      <c r="E16" s="329"/>
    </row>
    <row r="17" spans="1:5" ht="17.25" hidden="1" x14ac:dyDescent="0.3">
      <c r="A17" s="6" t="s">
        <v>95</v>
      </c>
      <c r="B17" s="324" t="s">
        <v>96</v>
      </c>
      <c r="C17" s="324"/>
      <c r="D17" s="324"/>
      <c r="E17" s="324"/>
    </row>
    <row r="18" spans="1:5" ht="17.25" x14ac:dyDescent="0.3">
      <c r="A18" s="6" t="s">
        <v>97</v>
      </c>
      <c r="B18" s="324" t="s">
        <v>98</v>
      </c>
      <c r="C18" s="324"/>
      <c r="D18" s="324"/>
      <c r="E18" s="324"/>
    </row>
    <row r="19" spans="1:5" ht="17.25" x14ac:dyDescent="0.3">
      <c r="A19" s="6" t="s">
        <v>99</v>
      </c>
      <c r="B19" s="324" t="s">
        <v>100</v>
      </c>
      <c r="C19" s="324"/>
      <c r="D19" s="324"/>
      <c r="E19" s="324"/>
    </row>
    <row r="20" spans="1:5" x14ac:dyDescent="0.25">
      <c r="A20" s="325" t="s">
        <v>24</v>
      </c>
      <c r="B20" s="325"/>
      <c r="C20" s="325"/>
      <c r="D20" s="325"/>
      <c r="E20" s="325"/>
    </row>
    <row r="21" spans="1:5" x14ac:dyDescent="0.25">
      <c r="A21" s="325"/>
      <c r="B21" s="325"/>
      <c r="C21" s="325"/>
      <c r="D21" s="325"/>
      <c r="E21" s="325"/>
    </row>
    <row r="22" spans="1:5" ht="17.25" x14ac:dyDescent="0.3">
      <c r="A22" s="45" t="s">
        <v>25</v>
      </c>
      <c r="B22" s="46"/>
      <c r="C22" s="46"/>
      <c r="D22" s="47"/>
      <c r="E22" s="48"/>
    </row>
    <row r="23" spans="1:5" ht="17.25" x14ac:dyDescent="0.3">
      <c r="A23" s="45" t="s">
        <v>26</v>
      </c>
      <c r="B23" s="46"/>
      <c r="C23" s="46"/>
      <c r="D23" s="47"/>
      <c r="E23" s="48"/>
    </row>
    <row r="24" spans="1:5" ht="17.25" x14ac:dyDescent="0.3">
      <c r="A24" s="49" t="s">
        <v>27</v>
      </c>
      <c r="B24" s="46"/>
      <c r="C24" s="46"/>
      <c r="D24" s="47"/>
      <c r="E24" s="48"/>
    </row>
    <row r="25" spans="1:5" ht="17.25" x14ac:dyDescent="0.3">
      <c r="A25" s="49" t="s">
        <v>28</v>
      </c>
      <c r="B25" s="46"/>
      <c r="C25" s="46"/>
      <c r="D25" s="47"/>
      <c r="E25" s="48"/>
    </row>
    <row r="26" spans="1:5" ht="17.25" x14ac:dyDescent="0.3">
      <c r="A26" s="45" t="s">
        <v>29</v>
      </c>
      <c r="B26" s="46"/>
      <c r="C26" s="46"/>
      <c r="D26" s="47"/>
      <c r="E26" s="48"/>
    </row>
    <row r="27" spans="1:5" ht="17.25" x14ac:dyDescent="0.3">
      <c r="A27" s="45" t="s">
        <v>40</v>
      </c>
      <c r="B27" s="46"/>
      <c r="C27" s="46"/>
      <c r="D27" s="47"/>
      <c r="E27" s="48"/>
    </row>
  </sheetData>
  <mergeCells count="8">
    <mergeCell ref="B18:E18"/>
    <mergeCell ref="B19:E19"/>
    <mergeCell ref="A20:E21"/>
    <mergeCell ref="B1:E1"/>
    <mergeCell ref="A3:E3"/>
    <mergeCell ref="A13:E13"/>
    <mergeCell ref="A16:E16"/>
    <mergeCell ref="B17:E17"/>
  </mergeCells>
  <hyperlinks>
    <hyperlink ref="A24" r:id="rId1" display="https://e.mail.ru/compose?To=setka%2dnk@bk.ru"/>
    <hyperlink ref="A25" r:id="rId2" display="http://setkank.ru/"/>
  </hyperlinks>
  <pageMargins left="0.7" right="0.7" top="0.75" bottom="0.75" header="0.3" footer="0.3"/>
  <pageSetup paperSize="9" scale="7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F19"/>
  <sheetViews>
    <sheetView workbookViewId="0">
      <pane ySplit="2" topLeftCell="A3" activePane="bottomLeft" state="frozen"/>
      <selection pane="bottomLeft" activeCell="A14" sqref="A14:XFD19"/>
    </sheetView>
  </sheetViews>
  <sheetFormatPr defaultRowHeight="15" x14ac:dyDescent="0.25"/>
  <cols>
    <col min="1" max="1" width="52.5703125" customWidth="1"/>
    <col min="2" max="2" width="17.140625" customWidth="1"/>
    <col min="5" max="5" width="15.7109375" customWidth="1"/>
    <col min="6" max="6" width="23.28515625" customWidth="1"/>
  </cols>
  <sheetData>
    <row r="1" spans="1:6" ht="123" customHeight="1" x14ac:dyDescent="0.3">
      <c r="A1" s="50"/>
      <c r="B1" s="272" t="s">
        <v>0</v>
      </c>
      <c r="C1" s="272"/>
      <c r="D1" s="272"/>
      <c r="E1" s="272"/>
      <c r="F1" s="272"/>
    </row>
    <row r="2" spans="1:6" ht="51.75" x14ac:dyDescent="0.25">
      <c r="A2" s="2" t="s">
        <v>1</v>
      </c>
      <c r="B2" s="2" t="s">
        <v>101</v>
      </c>
      <c r="C2" s="2" t="s">
        <v>102</v>
      </c>
      <c r="D2" s="3" t="s">
        <v>103</v>
      </c>
      <c r="E2" s="2" t="s">
        <v>104</v>
      </c>
      <c r="F2" s="2" t="s">
        <v>105</v>
      </c>
    </row>
    <row r="3" spans="1:6" x14ac:dyDescent="0.25">
      <c r="A3" s="330" t="s">
        <v>106</v>
      </c>
      <c r="B3" s="331"/>
      <c r="C3" s="331"/>
      <c r="D3" s="331"/>
      <c r="E3" s="331"/>
      <c r="F3" s="332"/>
    </row>
    <row r="4" spans="1:6" ht="17.25" x14ac:dyDescent="0.25">
      <c r="A4" s="6" t="s">
        <v>107</v>
      </c>
      <c r="B4" s="7" t="s">
        <v>108</v>
      </c>
      <c r="C4" s="51">
        <v>4.3</v>
      </c>
      <c r="D4" s="19" t="s">
        <v>109</v>
      </c>
      <c r="E4" s="51">
        <v>85</v>
      </c>
      <c r="F4" s="51">
        <f t="shared" ref="F4:F9" si="0">E4*9</f>
        <v>765</v>
      </c>
    </row>
    <row r="5" spans="1:6" ht="17.25" x14ac:dyDescent="0.25">
      <c r="A5" s="6" t="s">
        <v>107</v>
      </c>
      <c r="B5" s="7" t="s">
        <v>110</v>
      </c>
      <c r="C5" s="51">
        <v>3.7</v>
      </c>
      <c r="D5" s="19" t="s">
        <v>109</v>
      </c>
      <c r="E5" s="52">
        <v>77</v>
      </c>
      <c r="F5" s="51">
        <f t="shared" si="0"/>
        <v>693</v>
      </c>
    </row>
    <row r="6" spans="1:6" ht="17.25" x14ac:dyDescent="0.25">
      <c r="A6" s="6" t="s">
        <v>107</v>
      </c>
      <c r="B6" s="7" t="s">
        <v>111</v>
      </c>
      <c r="C6" s="51">
        <v>3.2</v>
      </c>
      <c r="D6" s="19" t="s">
        <v>109</v>
      </c>
      <c r="E6" s="51">
        <v>72</v>
      </c>
      <c r="F6" s="51">
        <f t="shared" si="0"/>
        <v>648</v>
      </c>
    </row>
    <row r="7" spans="1:6" ht="17.25" x14ac:dyDescent="0.25">
      <c r="A7" s="6" t="s">
        <v>112</v>
      </c>
      <c r="B7" s="7" t="s">
        <v>111</v>
      </c>
      <c r="C7" s="53">
        <v>2.7</v>
      </c>
      <c r="D7" s="19" t="s">
        <v>109</v>
      </c>
      <c r="E7" s="51">
        <v>68</v>
      </c>
      <c r="F7" s="51">
        <f t="shared" si="0"/>
        <v>612</v>
      </c>
    </row>
    <row r="8" spans="1:6" ht="17.25" x14ac:dyDescent="0.25">
      <c r="A8" s="6" t="s">
        <v>107</v>
      </c>
      <c r="B8" s="7" t="s">
        <v>113</v>
      </c>
      <c r="C8" s="53">
        <v>2.2999999999999998</v>
      </c>
      <c r="D8" s="19" t="s">
        <v>109</v>
      </c>
      <c r="E8" s="51">
        <v>60</v>
      </c>
      <c r="F8" s="51">
        <f t="shared" si="0"/>
        <v>540</v>
      </c>
    </row>
    <row r="9" spans="1:6" ht="17.25" x14ac:dyDescent="0.25">
      <c r="A9" s="6" t="s">
        <v>114</v>
      </c>
      <c r="B9" s="7" t="s">
        <v>115</v>
      </c>
      <c r="C9" s="53">
        <v>1.7</v>
      </c>
      <c r="D9" s="19" t="s">
        <v>109</v>
      </c>
      <c r="E9" s="51">
        <v>25</v>
      </c>
      <c r="F9" s="51">
        <f t="shared" si="0"/>
        <v>225</v>
      </c>
    </row>
    <row r="10" spans="1:6" ht="17.25" x14ac:dyDescent="0.25">
      <c r="A10" s="136" t="s">
        <v>282</v>
      </c>
      <c r="B10" s="7" t="s">
        <v>283</v>
      </c>
      <c r="C10" s="53">
        <v>2.7</v>
      </c>
      <c r="D10" s="19" t="s">
        <v>284</v>
      </c>
      <c r="E10" s="51">
        <v>30</v>
      </c>
      <c r="F10" s="51">
        <f>E10*45</f>
        <v>1350</v>
      </c>
    </row>
    <row r="11" spans="1:6" ht="21" x14ac:dyDescent="0.25">
      <c r="A11" s="333" t="s">
        <v>116</v>
      </c>
      <c r="B11" s="334"/>
      <c r="C11" s="334"/>
      <c r="D11" s="334"/>
      <c r="E11" s="334"/>
      <c r="F11" s="54"/>
    </row>
    <row r="12" spans="1:6" ht="22.5" customHeight="1" x14ac:dyDescent="0.25">
      <c r="A12" s="335" t="s">
        <v>117</v>
      </c>
      <c r="B12" s="335"/>
      <c r="C12" s="335"/>
      <c r="D12" s="335"/>
      <c r="E12" s="335"/>
      <c r="F12" s="335"/>
    </row>
    <row r="13" spans="1:6" ht="2.25" hidden="1" customHeight="1" x14ac:dyDescent="0.3">
      <c r="A13" s="13"/>
      <c r="B13" s="13"/>
      <c r="C13" s="13"/>
      <c r="D13" s="13"/>
      <c r="E13" s="13"/>
      <c r="F13" s="16"/>
    </row>
    <row r="14" spans="1:6" ht="17.25" x14ac:dyDescent="0.3">
      <c r="A14" s="12" t="s">
        <v>25</v>
      </c>
      <c r="B14" s="14"/>
      <c r="C14" s="14"/>
      <c r="D14" s="15"/>
      <c r="E14" s="16"/>
      <c r="F14" s="16"/>
    </row>
    <row r="15" spans="1:6" ht="17.25" x14ac:dyDescent="0.3">
      <c r="A15" s="12" t="s">
        <v>26</v>
      </c>
      <c r="B15" s="14"/>
      <c r="C15" s="14"/>
      <c r="D15" s="15"/>
      <c r="E15" s="16"/>
      <c r="F15" s="16"/>
    </row>
    <row r="16" spans="1:6" ht="17.25" x14ac:dyDescent="0.3">
      <c r="A16" s="17" t="s">
        <v>27</v>
      </c>
      <c r="B16" s="14"/>
      <c r="C16" s="14"/>
      <c r="D16" s="15"/>
      <c r="E16" s="16"/>
      <c r="F16" s="16"/>
    </row>
    <row r="17" spans="1:6" ht="17.25" x14ac:dyDescent="0.3">
      <c r="A17" s="17" t="s">
        <v>28</v>
      </c>
      <c r="B17" s="14"/>
      <c r="C17" s="14"/>
      <c r="D17" s="15"/>
      <c r="E17" s="16"/>
      <c r="F17" s="16"/>
    </row>
    <row r="18" spans="1:6" ht="17.25" x14ac:dyDescent="0.3">
      <c r="A18" s="12" t="s">
        <v>29</v>
      </c>
      <c r="B18" s="16"/>
      <c r="C18" s="16"/>
      <c r="D18" s="16"/>
      <c r="E18" s="16"/>
      <c r="F18" s="16"/>
    </row>
    <row r="19" spans="1:6" ht="17.25" x14ac:dyDescent="0.3">
      <c r="A19" s="12" t="s">
        <v>40</v>
      </c>
      <c r="B19" s="16"/>
      <c r="C19" s="16"/>
      <c r="D19" s="16"/>
      <c r="E19" s="16"/>
      <c r="F19" s="16"/>
    </row>
  </sheetData>
  <mergeCells count="4">
    <mergeCell ref="A3:F3"/>
    <mergeCell ref="A11:E11"/>
    <mergeCell ref="B1:F1"/>
    <mergeCell ref="A12:F12"/>
  </mergeCells>
  <hyperlinks>
    <hyperlink ref="A16" r:id="rId1" display="https://e.mail.ru/compose?To=setka%2dnk@bk.ru"/>
    <hyperlink ref="A17" r:id="rId2" display="http://setkank.ru/"/>
  </hyperlinks>
  <pageMargins left="0.7" right="0.7" top="0.75" bottom="0.75" header="0.3" footer="0.3"/>
  <pageSetup paperSize="9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73"/>
  <sheetViews>
    <sheetView workbookViewId="0">
      <selection activeCell="E71" sqref="E71"/>
    </sheetView>
  </sheetViews>
  <sheetFormatPr defaultRowHeight="15" x14ac:dyDescent="0.25"/>
  <cols>
    <col min="1" max="1" width="59.5703125" customWidth="1"/>
    <col min="2" max="2" width="12.7109375" customWidth="1"/>
    <col min="4" max="4" width="14" customWidth="1"/>
    <col min="5" max="5" width="14.85546875" customWidth="1"/>
    <col min="6" max="6" width="12.42578125" customWidth="1"/>
    <col min="8" max="8" width="15.28515625" customWidth="1"/>
  </cols>
  <sheetData>
    <row r="1" spans="1:11" ht="17.25" customHeight="1" x14ac:dyDescent="0.25">
      <c r="A1" s="352"/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</row>
    <row r="2" spans="1:11" ht="18.75" customHeight="1" x14ac:dyDescent="0.25">
      <c r="A2" s="352"/>
      <c r="B2" s="348"/>
      <c r="C2" s="348"/>
      <c r="D2" s="348"/>
      <c r="E2" s="348"/>
      <c r="F2" s="348"/>
      <c r="G2" s="348"/>
      <c r="H2" s="348"/>
      <c r="I2" s="348"/>
      <c r="J2" s="348"/>
      <c r="K2" s="348"/>
    </row>
    <row r="3" spans="1:11" ht="18.75" customHeight="1" x14ac:dyDescent="0.25">
      <c r="A3" s="352"/>
      <c r="B3" s="348"/>
      <c r="C3" s="348"/>
      <c r="D3" s="348"/>
      <c r="E3" s="348"/>
      <c r="F3" s="348"/>
      <c r="G3" s="348"/>
      <c r="H3" s="348"/>
      <c r="I3" s="348"/>
      <c r="J3" s="348"/>
      <c r="K3" s="348"/>
    </row>
    <row r="4" spans="1:11" ht="18.75" customHeight="1" x14ac:dyDescent="0.25">
      <c r="A4" s="352"/>
      <c r="B4" s="348"/>
      <c r="C4" s="348"/>
      <c r="D4" s="348"/>
      <c r="E4" s="348"/>
      <c r="F4" s="348"/>
      <c r="G4" s="348"/>
      <c r="H4" s="348"/>
      <c r="I4" s="348"/>
      <c r="J4" s="348"/>
      <c r="K4" s="348"/>
    </row>
    <row r="5" spans="1:11" ht="18.75" customHeight="1" x14ac:dyDescent="0.25">
      <c r="A5" s="352"/>
      <c r="B5" s="348"/>
      <c r="C5" s="348"/>
      <c r="D5" s="348"/>
      <c r="E5" s="348"/>
      <c r="F5" s="348"/>
      <c r="G5" s="348"/>
      <c r="H5" s="348"/>
      <c r="I5" s="348"/>
      <c r="J5" s="348"/>
      <c r="K5" s="348"/>
    </row>
    <row r="6" spans="1:11" x14ac:dyDescent="0.25">
      <c r="A6" s="352"/>
      <c r="B6" s="348"/>
      <c r="C6" s="348"/>
      <c r="D6" s="348"/>
      <c r="E6" s="348"/>
      <c r="F6" s="348"/>
      <c r="G6" s="348"/>
      <c r="H6" s="348"/>
      <c r="I6" s="348"/>
      <c r="J6" s="348"/>
      <c r="K6" s="348"/>
    </row>
    <row r="7" spans="1:11" ht="0.75" customHeight="1" x14ac:dyDescent="0.25">
      <c r="A7" s="102"/>
      <c r="B7" s="102"/>
      <c r="C7" s="102"/>
      <c r="D7" s="102"/>
      <c r="E7" s="102"/>
      <c r="F7" s="102"/>
      <c r="G7" s="102"/>
      <c r="H7" s="102"/>
    </row>
    <row r="8" spans="1:11" ht="16.5" customHeight="1" thickBot="1" x14ac:dyDescent="0.3">
      <c r="A8" s="350" t="s">
        <v>369</v>
      </c>
      <c r="B8" s="350"/>
      <c r="C8" s="350"/>
      <c r="D8" s="350"/>
      <c r="E8" s="350"/>
      <c r="F8" s="350"/>
      <c r="G8" s="350"/>
      <c r="H8" s="350"/>
      <c r="I8" s="350"/>
      <c r="J8" s="350"/>
      <c r="K8" s="174"/>
    </row>
    <row r="9" spans="1:11" ht="15.75" customHeight="1" thickBot="1" x14ac:dyDescent="0.3">
      <c r="A9" s="351" t="s">
        <v>1</v>
      </c>
      <c r="B9" s="338" t="s">
        <v>118</v>
      </c>
      <c r="C9" s="339" t="s">
        <v>119</v>
      </c>
      <c r="D9" s="340" t="s">
        <v>58</v>
      </c>
      <c r="E9" s="340"/>
      <c r="F9" s="340"/>
      <c r="G9" s="340"/>
      <c r="H9" s="340"/>
      <c r="I9" s="340"/>
      <c r="J9" s="340"/>
      <c r="K9" s="233"/>
    </row>
    <row r="10" spans="1:11" ht="60.75" thickBot="1" x14ac:dyDescent="0.3">
      <c r="A10" s="351"/>
      <c r="B10" s="338"/>
      <c r="C10" s="339"/>
      <c r="D10" s="234" t="s">
        <v>348</v>
      </c>
      <c r="E10" s="234" t="s">
        <v>349</v>
      </c>
      <c r="F10" s="235" t="s">
        <v>350</v>
      </c>
      <c r="G10" s="236" t="s">
        <v>351</v>
      </c>
      <c r="H10" s="235" t="s">
        <v>120</v>
      </c>
      <c r="I10" s="235">
        <v>0.7</v>
      </c>
      <c r="J10" s="168" t="s">
        <v>352</v>
      </c>
      <c r="K10" s="168" t="s">
        <v>362</v>
      </c>
    </row>
    <row r="11" spans="1:11" ht="19.5" thickBot="1" x14ac:dyDescent="0.35">
      <c r="A11" s="237" t="s">
        <v>121</v>
      </c>
      <c r="B11" s="238" t="s">
        <v>122</v>
      </c>
      <c r="C11" s="169" t="s">
        <v>123</v>
      </c>
      <c r="D11" s="239"/>
      <c r="E11" s="239">
        <v>360</v>
      </c>
      <c r="F11" s="240">
        <v>420</v>
      </c>
      <c r="G11" s="241">
        <v>445</v>
      </c>
      <c r="H11" s="242">
        <v>460</v>
      </c>
      <c r="I11" s="239"/>
      <c r="J11" s="243">
        <v>550</v>
      </c>
      <c r="K11" s="244">
        <v>550</v>
      </c>
    </row>
    <row r="12" spans="1:11" ht="19.5" thickBot="1" x14ac:dyDescent="0.35">
      <c r="A12" s="245" t="s">
        <v>124</v>
      </c>
      <c r="B12" s="170" t="s">
        <v>125</v>
      </c>
      <c r="C12" s="169" t="s">
        <v>123</v>
      </c>
      <c r="D12" s="105"/>
      <c r="E12" s="246">
        <v>399</v>
      </c>
      <c r="F12" s="171">
        <v>452</v>
      </c>
      <c r="G12" s="171">
        <v>480</v>
      </c>
      <c r="H12" s="246">
        <v>494</v>
      </c>
      <c r="I12" s="105"/>
      <c r="J12" s="247">
        <v>610</v>
      </c>
      <c r="K12" s="112">
        <v>610</v>
      </c>
    </row>
    <row r="13" spans="1:11" ht="19.5" thickBot="1" x14ac:dyDescent="0.35">
      <c r="A13" s="245" t="s">
        <v>126</v>
      </c>
      <c r="B13" s="170" t="s">
        <v>127</v>
      </c>
      <c r="C13" s="169" t="s">
        <v>123</v>
      </c>
      <c r="D13" s="105"/>
      <c r="E13" s="246">
        <v>399</v>
      </c>
      <c r="F13" s="171">
        <v>452</v>
      </c>
      <c r="G13" s="171">
        <v>480</v>
      </c>
      <c r="H13" s="246">
        <v>494</v>
      </c>
      <c r="I13" s="105"/>
      <c r="J13" s="247">
        <v>610</v>
      </c>
      <c r="K13" s="112">
        <v>610</v>
      </c>
    </row>
    <row r="14" spans="1:11" ht="19.5" thickBot="1" x14ac:dyDescent="0.35">
      <c r="A14" s="245" t="s">
        <v>353</v>
      </c>
      <c r="B14" s="170" t="s">
        <v>128</v>
      </c>
      <c r="C14" s="169" t="s">
        <v>123</v>
      </c>
      <c r="D14" s="105"/>
      <c r="E14" s="246">
        <v>399</v>
      </c>
      <c r="F14" s="171">
        <v>452</v>
      </c>
      <c r="G14" s="171">
        <v>480</v>
      </c>
      <c r="H14" s="246">
        <v>494</v>
      </c>
      <c r="I14" s="105"/>
      <c r="J14" s="247">
        <v>610</v>
      </c>
      <c r="K14" s="112">
        <v>610</v>
      </c>
    </row>
    <row r="15" spans="1:11" ht="19.5" thickBot="1" x14ac:dyDescent="0.35">
      <c r="A15" s="237" t="s">
        <v>370</v>
      </c>
      <c r="B15" s="248" t="s">
        <v>130</v>
      </c>
      <c r="C15" s="169" t="s">
        <v>123</v>
      </c>
      <c r="D15" s="105">
        <v>275</v>
      </c>
      <c r="E15" s="105">
        <v>330</v>
      </c>
      <c r="F15" s="171">
        <v>387</v>
      </c>
      <c r="G15" s="171">
        <v>412</v>
      </c>
      <c r="H15" s="246">
        <v>426</v>
      </c>
      <c r="I15" s="105"/>
      <c r="J15" s="243">
        <v>510</v>
      </c>
      <c r="K15" s="244">
        <v>520</v>
      </c>
    </row>
    <row r="16" spans="1:11" ht="19.5" thickBot="1" x14ac:dyDescent="0.35">
      <c r="A16" s="237" t="s">
        <v>371</v>
      </c>
      <c r="B16" s="248" t="s">
        <v>132</v>
      </c>
      <c r="C16" s="169" t="s">
        <v>123</v>
      </c>
      <c r="D16" s="105">
        <v>284</v>
      </c>
      <c r="E16" s="105">
        <v>340</v>
      </c>
      <c r="F16" s="171">
        <v>399</v>
      </c>
      <c r="G16" s="171">
        <v>424</v>
      </c>
      <c r="H16" s="246">
        <v>439</v>
      </c>
      <c r="I16" s="105">
        <v>560</v>
      </c>
      <c r="J16" s="243">
        <v>526</v>
      </c>
      <c r="K16" s="244">
        <v>536</v>
      </c>
    </row>
    <row r="17" spans="1:11" ht="19.5" thickBot="1" x14ac:dyDescent="0.35">
      <c r="A17" s="237" t="s">
        <v>372</v>
      </c>
      <c r="B17" s="248" t="s">
        <v>134</v>
      </c>
      <c r="C17" s="169" t="s">
        <v>123</v>
      </c>
      <c r="D17" s="105">
        <v>309</v>
      </c>
      <c r="E17" s="105">
        <v>370</v>
      </c>
      <c r="F17" s="171">
        <v>434</v>
      </c>
      <c r="G17" s="171">
        <v>462</v>
      </c>
      <c r="H17" s="246">
        <v>478</v>
      </c>
      <c r="I17" s="105">
        <v>610</v>
      </c>
      <c r="J17" s="243">
        <v>575</v>
      </c>
      <c r="K17" s="244">
        <v>584</v>
      </c>
    </row>
    <row r="18" spans="1:11" ht="19.5" thickBot="1" x14ac:dyDescent="0.35">
      <c r="A18" s="237" t="s">
        <v>373</v>
      </c>
      <c r="B18" s="248" t="s">
        <v>136</v>
      </c>
      <c r="C18" s="169" t="s">
        <v>123</v>
      </c>
      <c r="D18" s="105"/>
      <c r="E18" s="105"/>
      <c r="F18" s="105" t="s">
        <v>137</v>
      </c>
      <c r="G18" s="105"/>
      <c r="H18" s="246">
        <v>480</v>
      </c>
      <c r="I18" s="246">
        <v>625</v>
      </c>
      <c r="J18" s="112"/>
      <c r="K18" s="112"/>
    </row>
    <row r="19" spans="1:11" ht="19.5" thickBot="1" x14ac:dyDescent="0.35">
      <c r="A19" s="237" t="s">
        <v>354</v>
      </c>
      <c r="B19" s="248">
        <v>1250</v>
      </c>
      <c r="C19" s="169" t="s">
        <v>123</v>
      </c>
      <c r="D19" s="105">
        <v>275</v>
      </c>
      <c r="E19" s="105">
        <v>330</v>
      </c>
      <c r="F19" s="171">
        <v>387</v>
      </c>
      <c r="G19" s="171">
        <v>410</v>
      </c>
      <c r="H19" s="246">
        <v>423</v>
      </c>
      <c r="I19" s="105">
        <v>530</v>
      </c>
      <c r="J19" s="243">
        <v>507</v>
      </c>
      <c r="K19" s="244">
        <v>510</v>
      </c>
    </row>
    <row r="20" spans="1:11" ht="18.75" hidden="1" customHeight="1" x14ac:dyDescent="0.3">
      <c r="A20" s="237" t="s">
        <v>355</v>
      </c>
      <c r="B20" s="248"/>
      <c r="C20" s="169" t="s">
        <v>356</v>
      </c>
      <c r="D20" s="105"/>
      <c r="E20" s="343">
        <v>80</v>
      </c>
      <c r="F20" s="343"/>
      <c r="G20" s="343"/>
      <c r="H20" s="343"/>
      <c r="I20" s="249"/>
      <c r="J20" s="112">
        <v>110</v>
      </c>
      <c r="K20" s="112"/>
    </row>
    <row r="21" spans="1:11" ht="18.75" hidden="1" customHeight="1" x14ac:dyDescent="0.3">
      <c r="A21" s="237" t="s">
        <v>357</v>
      </c>
      <c r="B21" s="248"/>
      <c r="C21" s="169" t="s">
        <v>356</v>
      </c>
      <c r="D21" s="105"/>
      <c r="E21" s="343">
        <v>60</v>
      </c>
      <c r="F21" s="343"/>
      <c r="G21" s="343"/>
      <c r="H21" s="343"/>
      <c r="I21" s="249"/>
      <c r="J21" s="112">
        <v>80</v>
      </c>
      <c r="K21" s="112"/>
    </row>
    <row r="22" spans="1:11" ht="18.75" hidden="1" customHeight="1" x14ac:dyDescent="0.3">
      <c r="A22" s="250" t="s">
        <v>358</v>
      </c>
      <c r="B22" s="251"/>
      <c r="C22" s="169" t="s">
        <v>356</v>
      </c>
      <c r="D22" s="252"/>
      <c r="E22" s="343">
        <v>200</v>
      </c>
      <c r="F22" s="343"/>
      <c r="G22" s="343"/>
      <c r="H22" s="343"/>
      <c r="I22" s="253"/>
      <c r="J22" s="254"/>
      <c r="K22" s="254"/>
    </row>
    <row r="23" spans="1:11" ht="18.75" hidden="1" customHeight="1" x14ac:dyDescent="0.3">
      <c r="A23" s="237" t="s">
        <v>359</v>
      </c>
      <c r="B23" s="255"/>
      <c r="C23" s="169" t="s">
        <v>356</v>
      </c>
      <c r="D23" s="343">
        <v>280</v>
      </c>
      <c r="E23" s="343"/>
      <c r="F23" s="343"/>
      <c r="G23" s="343"/>
      <c r="H23" s="343"/>
      <c r="I23" s="343"/>
      <c r="J23" s="105"/>
      <c r="K23" s="105"/>
    </row>
    <row r="24" spans="1:11" ht="16.5" customHeight="1" thickBot="1" x14ac:dyDescent="0.3">
      <c r="B24" s="256"/>
      <c r="C24" s="256"/>
      <c r="D24" s="256"/>
      <c r="E24" s="256"/>
      <c r="F24" s="257"/>
      <c r="G24" s="257"/>
      <c r="H24" s="258"/>
      <c r="I24" s="258"/>
    </row>
    <row r="25" spans="1:11" ht="15.75" customHeight="1" thickBot="1" x14ac:dyDescent="0.3">
      <c r="A25" s="351" t="s">
        <v>1</v>
      </c>
      <c r="B25" s="338" t="s">
        <v>118</v>
      </c>
      <c r="C25" s="339" t="s">
        <v>119</v>
      </c>
      <c r="D25" s="340" t="s">
        <v>58</v>
      </c>
      <c r="E25" s="340"/>
      <c r="F25" s="340"/>
      <c r="G25" s="340"/>
      <c r="H25" s="340"/>
      <c r="I25" s="141"/>
      <c r="J25" s="141"/>
      <c r="K25" s="141"/>
    </row>
    <row r="26" spans="1:11" ht="15" customHeight="1" thickBot="1" x14ac:dyDescent="0.3">
      <c r="A26" s="351"/>
      <c r="B26" s="338"/>
      <c r="C26" s="339"/>
      <c r="D26" s="234">
        <v>0.35</v>
      </c>
      <c r="E26" s="235">
        <v>0.4</v>
      </c>
      <c r="F26" s="235">
        <v>0.45</v>
      </c>
      <c r="G26" s="234">
        <v>0.5</v>
      </c>
      <c r="H26" s="235">
        <v>0.7</v>
      </c>
      <c r="I26" s="141"/>
      <c r="J26" s="141"/>
      <c r="K26" s="141"/>
    </row>
    <row r="27" spans="1:11" ht="19.5" thickBot="1" x14ac:dyDescent="0.35">
      <c r="A27" s="237" t="s">
        <v>129</v>
      </c>
      <c r="B27" s="248" t="s">
        <v>130</v>
      </c>
      <c r="C27" s="169" t="s">
        <v>123</v>
      </c>
      <c r="D27" s="105">
        <v>254</v>
      </c>
      <c r="E27" s="105">
        <v>281</v>
      </c>
      <c r="F27" s="105">
        <v>299</v>
      </c>
      <c r="G27" s="105">
        <v>329</v>
      </c>
      <c r="H27" s="105">
        <v>444</v>
      </c>
      <c r="I27" s="141"/>
      <c r="J27" s="141"/>
      <c r="K27" s="141"/>
    </row>
    <row r="28" spans="1:11" ht="19.5" thickBot="1" x14ac:dyDescent="0.35">
      <c r="A28" s="237" t="s">
        <v>131</v>
      </c>
      <c r="B28" s="248" t="s">
        <v>132</v>
      </c>
      <c r="C28" s="169" t="s">
        <v>123</v>
      </c>
      <c r="D28" s="105">
        <v>262</v>
      </c>
      <c r="E28" s="105">
        <v>290</v>
      </c>
      <c r="F28" s="105">
        <v>309</v>
      </c>
      <c r="G28" s="105">
        <v>339</v>
      </c>
      <c r="H28" s="105">
        <v>458</v>
      </c>
      <c r="I28" s="141"/>
      <c r="J28" s="141"/>
      <c r="K28" s="141"/>
    </row>
    <row r="29" spans="1:11" ht="19.5" thickBot="1" x14ac:dyDescent="0.35">
      <c r="A29" s="237" t="s">
        <v>133</v>
      </c>
      <c r="B29" s="248" t="s">
        <v>134</v>
      </c>
      <c r="C29" s="169" t="s">
        <v>123</v>
      </c>
      <c r="D29" s="105">
        <v>285</v>
      </c>
      <c r="E29" s="105">
        <v>316</v>
      </c>
      <c r="F29" s="105">
        <v>336</v>
      </c>
      <c r="G29" s="105">
        <v>369</v>
      </c>
      <c r="H29" s="105">
        <v>499</v>
      </c>
      <c r="I29" s="141"/>
      <c r="J29" s="141"/>
      <c r="K29" s="141"/>
    </row>
    <row r="30" spans="1:11" ht="19.5" thickBot="1" x14ac:dyDescent="0.35">
      <c r="A30" s="237" t="s">
        <v>135</v>
      </c>
      <c r="B30" s="248" t="s">
        <v>136</v>
      </c>
      <c r="C30" s="169" t="s">
        <v>123</v>
      </c>
      <c r="D30" s="105"/>
      <c r="E30" s="105"/>
      <c r="F30" s="105">
        <v>343</v>
      </c>
      <c r="G30" s="105">
        <v>371</v>
      </c>
      <c r="H30" s="105">
        <v>505</v>
      </c>
      <c r="I30" s="141"/>
      <c r="J30" s="141"/>
      <c r="K30" s="141"/>
    </row>
    <row r="31" spans="1:11" ht="19.5" thickBot="1" x14ac:dyDescent="0.35">
      <c r="A31" s="237" t="s">
        <v>138</v>
      </c>
      <c r="B31" s="248">
        <v>1250</v>
      </c>
      <c r="C31" s="169" t="s">
        <v>123</v>
      </c>
      <c r="D31" s="105">
        <v>244</v>
      </c>
      <c r="E31" s="105">
        <v>272</v>
      </c>
      <c r="F31" s="105">
        <v>290</v>
      </c>
      <c r="G31" s="105">
        <v>317</v>
      </c>
      <c r="H31" s="105">
        <v>427</v>
      </c>
      <c r="I31" s="141"/>
      <c r="J31" s="141"/>
      <c r="K31" s="141"/>
    </row>
    <row r="32" spans="1:11" ht="18.75" hidden="1" customHeight="1" x14ac:dyDescent="0.3">
      <c r="A32" s="237" t="s">
        <v>360</v>
      </c>
      <c r="B32" s="248"/>
      <c r="C32" s="169" t="s">
        <v>356</v>
      </c>
      <c r="D32" s="343">
        <v>210</v>
      </c>
      <c r="E32" s="343"/>
      <c r="F32" s="343"/>
      <c r="G32" s="343"/>
      <c r="H32" s="343"/>
      <c r="I32" s="141"/>
      <c r="J32" s="141"/>
      <c r="K32" s="141"/>
    </row>
    <row r="33" spans="1:11" ht="18.75" hidden="1" customHeight="1" x14ac:dyDescent="0.3">
      <c r="A33" s="259"/>
      <c r="B33" s="260"/>
      <c r="C33" s="260"/>
      <c r="D33" s="261"/>
      <c r="E33" s="262"/>
      <c r="F33" s="262"/>
      <c r="G33" s="262"/>
      <c r="H33" s="262"/>
      <c r="I33" s="262"/>
      <c r="J33" s="261"/>
      <c r="K33" s="261"/>
    </row>
    <row r="34" spans="1:11" ht="19.5" hidden="1" customHeight="1" x14ac:dyDescent="0.35">
      <c r="A34" s="344" t="s">
        <v>363</v>
      </c>
      <c r="B34" s="344"/>
      <c r="C34" s="344"/>
      <c r="D34" s="344"/>
      <c r="E34" s="344"/>
      <c r="F34" s="344"/>
      <c r="G34" s="344"/>
      <c r="H34" s="344"/>
      <c r="I34" s="344"/>
      <c r="J34" s="344"/>
      <c r="K34" s="263"/>
    </row>
    <row r="35" spans="1:11" ht="19.5" hidden="1" customHeight="1" x14ac:dyDescent="0.35">
      <c r="A35" s="345" t="s">
        <v>374</v>
      </c>
      <c r="B35" s="345"/>
      <c r="C35" s="345"/>
      <c r="D35" s="345"/>
      <c r="E35" s="345"/>
      <c r="F35" s="345"/>
      <c r="G35" s="345"/>
      <c r="H35" s="345"/>
      <c r="I35" s="345"/>
      <c r="J35" s="345"/>
      <c r="K35" s="264"/>
    </row>
    <row r="36" spans="1:11" ht="19.5" hidden="1" customHeight="1" x14ac:dyDescent="0.35">
      <c r="A36" s="346" t="s">
        <v>364</v>
      </c>
      <c r="B36" s="346"/>
      <c r="C36" s="346"/>
      <c r="D36" s="346"/>
      <c r="E36" s="346"/>
      <c r="F36" s="346"/>
      <c r="G36" s="346"/>
      <c r="H36" s="346"/>
      <c r="I36" s="346"/>
      <c r="J36" s="346"/>
      <c r="K36" s="265"/>
    </row>
    <row r="37" spans="1:11" ht="18.75" hidden="1" customHeight="1" x14ac:dyDescent="0.25">
      <c r="B37" s="256"/>
      <c r="C37" s="256"/>
      <c r="D37" s="256"/>
      <c r="E37" s="256"/>
      <c r="F37" s="57"/>
      <c r="G37" s="57"/>
      <c r="H37" s="257"/>
      <c r="I37" s="257"/>
      <c r="J37" s="257"/>
      <c r="K37" s="257"/>
    </row>
    <row r="38" spans="1:11" ht="21" thickBot="1" x14ac:dyDescent="0.35">
      <c r="A38" s="347" t="s">
        <v>139</v>
      </c>
      <c r="B38" s="347"/>
      <c r="C38" s="347"/>
      <c r="D38" s="347"/>
      <c r="E38" s="347"/>
      <c r="F38" s="57"/>
      <c r="G38" s="57"/>
      <c r="H38" s="257"/>
      <c r="I38" s="257"/>
      <c r="J38" s="257"/>
      <c r="K38" s="257"/>
    </row>
    <row r="39" spans="1:11" ht="18.75" customHeight="1" thickBot="1" x14ac:dyDescent="0.3">
      <c r="A39" s="341" t="s">
        <v>1</v>
      </c>
      <c r="B39" s="342" t="s">
        <v>140</v>
      </c>
      <c r="C39" s="342" t="s">
        <v>141</v>
      </c>
      <c r="D39" s="349" t="s">
        <v>142</v>
      </c>
      <c r="E39" s="349"/>
      <c r="F39" s="349"/>
      <c r="G39" s="266"/>
      <c r="J39" s="257"/>
      <c r="K39" s="257"/>
    </row>
    <row r="40" spans="1:11" ht="26.25" thickBot="1" x14ac:dyDescent="0.3">
      <c r="A40" s="341"/>
      <c r="B40" s="342"/>
      <c r="C40" s="342"/>
      <c r="D40" s="267" t="s">
        <v>143</v>
      </c>
      <c r="E40" s="268" t="s">
        <v>144</v>
      </c>
      <c r="F40" s="269" t="s">
        <v>145</v>
      </c>
      <c r="G40" s="270"/>
      <c r="H40" s="257"/>
      <c r="I40" s="257"/>
      <c r="J40" s="257"/>
      <c r="K40" s="257"/>
    </row>
    <row r="41" spans="1:11" ht="19.5" thickBot="1" x14ac:dyDescent="0.35">
      <c r="A41" s="336" t="s">
        <v>375</v>
      </c>
      <c r="B41" s="337" t="s">
        <v>146</v>
      </c>
      <c r="C41" s="172">
        <v>1.25</v>
      </c>
      <c r="D41" s="271">
        <v>198</v>
      </c>
      <c r="E41" s="105">
        <v>312</v>
      </c>
      <c r="F41" s="105">
        <v>416</v>
      </c>
      <c r="G41" s="261"/>
      <c r="H41" s="257"/>
      <c r="I41" s="257"/>
      <c r="J41" s="257"/>
      <c r="K41" s="257"/>
    </row>
    <row r="42" spans="1:11" ht="19.5" thickBot="1" x14ac:dyDescent="0.35">
      <c r="A42" s="336"/>
      <c r="B42" s="337"/>
      <c r="C42" s="172">
        <v>2</v>
      </c>
      <c r="D42" s="271">
        <v>316</v>
      </c>
      <c r="E42" s="105">
        <v>499</v>
      </c>
      <c r="F42" s="105">
        <v>666</v>
      </c>
      <c r="G42" s="261"/>
      <c r="H42" s="257"/>
      <c r="I42" s="257"/>
      <c r="J42" s="257"/>
      <c r="K42" s="257"/>
    </row>
    <row r="43" spans="1:11" ht="19.5" thickBot="1" x14ac:dyDescent="0.35">
      <c r="A43" s="336" t="s">
        <v>147</v>
      </c>
      <c r="B43" s="337" t="s">
        <v>146</v>
      </c>
      <c r="C43" s="172">
        <v>1.25</v>
      </c>
      <c r="D43" s="271" t="s">
        <v>256</v>
      </c>
      <c r="E43" s="105" t="s">
        <v>257</v>
      </c>
      <c r="F43" s="105" t="s">
        <v>258</v>
      </c>
      <c r="G43" s="261"/>
      <c r="H43" s="257"/>
      <c r="I43" s="257"/>
      <c r="J43" s="257"/>
      <c r="K43" s="257"/>
    </row>
    <row r="44" spans="1:11" ht="19.5" thickBot="1" x14ac:dyDescent="0.35">
      <c r="A44" s="336"/>
      <c r="B44" s="337"/>
      <c r="C44" s="172">
        <v>2</v>
      </c>
      <c r="D44" s="271" t="s">
        <v>259</v>
      </c>
      <c r="E44" s="105" t="s">
        <v>260</v>
      </c>
      <c r="F44" s="105" t="s">
        <v>261</v>
      </c>
      <c r="G44" s="261"/>
      <c r="H44" s="257"/>
      <c r="I44" s="257"/>
      <c r="J44" s="257"/>
      <c r="K44" s="257"/>
    </row>
    <row r="45" spans="1:11" ht="19.5" thickBot="1" x14ac:dyDescent="0.35">
      <c r="A45" s="336" t="s">
        <v>148</v>
      </c>
      <c r="B45" s="337" t="s">
        <v>146</v>
      </c>
      <c r="C45" s="172">
        <v>1.25</v>
      </c>
      <c r="D45" s="271">
        <v>195</v>
      </c>
      <c r="E45" s="105">
        <v>308</v>
      </c>
      <c r="F45" s="105">
        <v>410</v>
      </c>
      <c r="G45" s="261"/>
      <c r="H45" s="257"/>
      <c r="I45" s="257"/>
      <c r="J45" s="257"/>
      <c r="K45" s="257"/>
    </row>
    <row r="46" spans="1:11" ht="19.5" thickBot="1" x14ac:dyDescent="0.35">
      <c r="A46" s="336"/>
      <c r="B46" s="337"/>
      <c r="C46" s="172">
        <v>2</v>
      </c>
      <c r="D46" s="271">
        <v>312</v>
      </c>
      <c r="E46" s="105">
        <v>492</v>
      </c>
      <c r="F46" s="105">
        <v>656</v>
      </c>
      <c r="G46" s="261"/>
      <c r="H46" s="257"/>
      <c r="I46" s="257"/>
      <c r="J46" s="257"/>
      <c r="K46" s="257"/>
    </row>
    <row r="47" spans="1:11" ht="19.5" thickBot="1" x14ac:dyDescent="0.35">
      <c r="A47" s="336" t="s">
        <v>149</v>
      </c>
      <c r="B47" s="337" t="s">
        <v>146</v>
      </c>
      <c r="C47" s="172">
        <v>1.25</v>
      </c>
      <c r="D47" s="271">
        <v>119</v>
      </c>
      <c r="E47" s="105">
        <v>188</v>
      </c>
      <c r="F47" s="105">
        <v>250</v>
      </c>
      <c r="G47" s="261"/>
      <c r="H47" s="257"/>
      <c r="I47" s="257"/>
      <c r="J47" s="257"/>
      <c r="K47" s="257"/>
    </row>
    <row r="48" spans="1:11" ht="19.5" thickBot="1" x14ac:dyDescent="0.35">
      <c r="A48" s="336"/>
      <c r="B48" s="337"/>
      <c r="C48" s="172">
        <v>2</v>
      </c>
      <c r="D48" s="271">
        <v>190</v>
      </c>
      <c r="E48" s="105">
        <v>300</v>
      </c>
      <c r="F48" s="105">
        <v>400</v>
      </c>
      <c r="G48" s="261"/>
      <c r="H48" s="257"/>
      <c r="I48" s="257"/>
      <c r="J48" s="257"/>
      <c r="K48" s="257"/>
    </row>
    <row r="49" spans="1:11" ht="19.5" thickBot="1" x14ac:dyDescent="0.35">
      <c r="A49" s="336" t="s">
        <v>150</v>
      </c>
      <c r="B49" s="337" t="s">
        <v>146</v>
      </c>
      <c r="C49" s="172">
        <v>1.25</v>
      </c>
      <c r="D49" s="271">
        <v>147</v>
      </c>
      <c r="E49" s="105">
        <v>233</v>
      </c>
      <c r="F49" s="105">
        <v>310</v>
      </c>
      <c r="G49" s="261"/>
      <c r="H49" s="257"/>
      <c r="I49" s="257"/>
      <c r="J49" s="257"/>
      <c r="K49" s="257"/>
    </row>
    <row r="50" spans="1:11" ht="19.5" thickBot="1" x14ac:dyDescent="0.35">
      <c r="A50" s="336"/>
      <c r="B50" s="337"/>
      <c r="C50" s="172">
        <v>2</v>
      </c>
      <c r="D50" s="271">
        <v>236</v>
      </c>
      <c r="E50" s="105">
        <v>372</v>
      </c>
      <c r="F50" s="105">
        <v>496</v>
      </c>
      <c r="G50" s="261"/>
      <c r="H50" s="257"/>
      <c r="I50" s="257"/>
      <c r="J50" s="257"/>
      <c r="K50" s="257"/>
    </row>
    <row r="51" spans="1:11" ht="19.5" thickBot="1" x14ac:dyDescent="0.35">
      <c r="A51" s="336" t="s">
        <v>151</v>
      </c>
      <c r="B51" s="337" t="s">
        <v>146</v>
      </c>
      <c r="C51" s="172">
        <v>1.25</v>
      </c>
      <c r="D51" s="271">
        <v>150</v>
      </c>
      <c r="E51" s="105">
        <v>236</v>
      </c>
      <c r="F51" s="105">
        <v>315</v>
      </c>
      <c r="G51" s="261"/>
      <c r="H51" s="257"/>
      <c r="I51" s="257"/>
      <c r="J51" s="257"/>
      <c r="K51" s="257"/>
    </row>
    <row r="52" spans="1:11" ht="19.5" thickBot="1" x14ac:dyDescent="0.35">
      <c r="A52" s="336"/>
      <c r="B52" s="337"/>
      <c r="C52" s="172">
        <v>2</v>
      </c>
      <c r="D52" s="271">
        <v>239</v>
      </c>
      <c r="E52" s="105">
        <v>378</v>
      </c>
      <c r="F52" s="105">
        <v>504</v>
      </c>
      <c r="G52" s="261"/>
      <c r="H52" s="257"/>
      <c r="I52" s="257"/>
      <c r="J52" s="257"/>
      <c r="K52" s="257"/>
    </row>
    <row r="53" spans="1:11" ht="19.5" thickBot="1" x14ac:dyDescent="0.35">
      <c r="A53" s="336" t="s">
        <v>376</v>
      </c>
      <c r="B53" s="337" t="s">
        <v>146</v>
      </c>
      <c r="C53" s="172">
        <v>1.25</v>
      </c>
      <c r="D53" s="271">
        <v>148</v>
      </c>
      <c r="E53" s="105">
        <v>234</v>
      </c>
      <c r="F53" s="105">
        <v>312</v>
      </c>
      <c r="G53" s="261"/>
      <c r="H53" s="257"/>
      <c r="I53" s="257"/>
      <c r="J53" s="257"/>
      <c r="K53" s="257"/>
    </row>
    <row r="54" spans="1:11" ht="19.5" thickBot="1" x14ac:dyDescent="0.35">
      <c r="A54" s="336"/>
      <c r="B54" s="337"/>
      <c r="C54" s="172">
        <v>2</v>
      </c>
      <c r="D54" s="271">
        <v>237</v>
      </c>
      <c r="E54" s="105">
        <v>374</v>
      </c>
      <c r="F54" s="105">
        <v>499</v>
      </c>
      <c r="G54" s="261"/>
      <c r="H54" s="257"/>
      <c r="I54" s="257"/>
      <c r="J54" s="257"/>
      <c r="K54" s="257"/>
    </row>
    <row r="55" spans="1:11" ht="19.5" thickBot="1" x14ac:dyDescent="0.35">
      <c r="A55" s="336" t="s">
        <v>377</v>
      </c>
      <c r="B55" s="337" t="s">
        <v>146</v>
      </c>
      <c r="C55" s="172">
        <v>1.25</v>
      </c>
      <c r="D55" s="271">
        <v>297</v>
      </c>
      <c r="E55" s="105">
        <v>469</v>
      </c>
      <c r="F55" s="105">
        <v>625</v>
      </c>
      <c r="G55" s="261"/>
      <c r="H55" s="257"/>
      <c r="I55" s="257"/>
      <c r="J55" s="257"/>
      <c r="K55" s="257"/>
    </row>
    <row r="56" spans="1:11" ht="19.5" thickBot="1" x14ac:dyDescent="0.35">
      <c r="A56" s="336"/>
      <c r="B56" s="337"/>
      <c r="C56" s="172">
        <v>2</v>
      </c>
      <c r="D56" s="271">
        <v>475</v>
      </c>
      <c r="E56" s="105">
        <v>750</v>
      </c>
      <c r="F56" s="105">
        <v>1000</v>
      </c>
      <c r="G56" s="261"/>
      <c r="H56" s="257"/>
      <c r="I56" s="257"/>
      <c r="J56" s="257"/>
      <c r="K56" s="257"/>
    </row>
    <row r="57" spans="1:11" ht="19.5" thickBot="1" x14ac:dyDescent="0.35">
      <c r="A57" s="336" t="s">
        <v>378</v>
      </c>
      <c r="B57" s="337" t="s">
        <v>146</v>
      </c>
      <c r="C57" s="172">
        <v>1.25</v>
      </c>
      <c r="D57" s="271">
        <v>85</v>
      </c>
      <c r="E57" s="105">
        <v>134</v>
      </c>
      <c r="F57" s="105">
        <v>178</v>
      </c>
      <c r="G57" s="261"/>
      <c r="H57" s="257"/>
      <c r="I57" s="257"/>
      <c r="J57" s="257"/>
      <c r="K57" s="257"/>
    </row>
    <row r="58" spans="1:11" ht="19.5" thickBot="1" x14ac:dyDescent="0.35">
      <c r="A58" s="336"/>
      <c r="B58" s="337"/>
      <c r="C58" s="172">
        <v>2</v>
      </c>
      <c r="D58" s="271">
        <v>135</v>
      </c>
      <c r="E58" s="105">
        <v>214</v>
      </c>
      <c r="F58" s="105">
        <v>285</v>
      </c>
      <c r="G58" s="261"/>
      <c r="H58" s="257"/>
      <c r="I58" s="257"/>
      <c r="J58" s="257"/>
      <c r="K58" s="257"/>
    </row>
    <row r="59" spans="1:11" ht="19.5" thickBot="1" x14ac:dyDescent="0.35">
      <c r="A59" s="336" t="s">
        <v>379</v>
      </c>
      <c r="B59" s="337" t="s">
        <v>146</v>
      </c>
      <c r="C59" s="172">
        <v>1.25</v>
      </c>
      <c r="D59" s="271">
        <v>35</v>
      </c>
      <c r="E59" s="105">
        <v>50</v>
      </c>
      <c r="F59" s="105">
        <v>60</v>
      </c>
      <c r="G59" s="261"/>
      <c r="H59" s="257"/>
      <c r="I59" s="257"/>
      <c r="J59" s="257"/>
      <c r="K59" s="257"/>
    </row>
    <row r="60" spans="1:11" ht="19.5" thickBot="1" x14ac:dyDescent="0.35">
      <c r="A60" s="336"/>
      <c r="B60" s="337"/>
      <c r="C60" s="172">
        <v>2</v>
      </c>
      <c r="D60" s="271">
        <v>45</v>
      </c>
      <c r="E60" s="105">
        <v>70</v>
      </c>
      <c r="F60" s="105">
        <v>80</v>
      </c>
      <c r="G60" s="261"/>
      <c r="H60" s="257"/>
      <c r="I60" s="257"/>
      <c r="J60" s="257"/>
      <c r="K60" s="257"/>
    </row>
    <row r="61" spans="1:11" ht="19.5" thickBot="1" x14ac:dyDescent="0.35">
      <c r="A61" s="336" t="s">
        <v>380</v>
      </c>
      <c r="B61" s="337" t="s">
        <v>146</v>
      </c>
      <c r="C61" s="172">
        <v>1.25</v>
      </c>
      <c r="D61" s="271">
        <v>197</v>
      </c>
      <c r="E61" s="105">
        <v>311</v>
      </c>
      <c r="F61" s="105">
        <v>415</v>
      </c>
      <c r="G61" s="261"/>
      <c r="H61" s="257"/>
      <c r="I61" s="257"/>
      <c r="J61" s="257"/>
      <c r="K61" s="257"/>
    </row>
    <row r="62" spans="1:11" ht="19.5" thickBot="1" x14ac:dyDescent="0.35">
      <c r="A62" s="336"/>
      <c r="B62" s="337"/>
      <c r="C62" s="172">
        <v>2</v>
      </c>
      <c r="D62" s="271">
        <v>315</v>
      </c>
      <c r="E62" s="105">
        <v>498</v>
      </c>
      <c r="F62" s="105">
        <v>664</v>
      </c>
      <c r="G62" s="261"/>
      <c r="H62" s="257"/>
      <c r="I62" s="257"/>
      <c r="J62" s="257"/>
      <c r="K62" s="257"/>
    </row>
    <row r="63" spans="1:11" ht="19.5" thickBot="1" x14ac:dyDescent="0.35">
      <c r="A63" s="336" t="s">
        <v>152</v>
      </c>
      <c r="B63" s="337" t="s">
        <v>146</v>
      </c>
      <c r="C63" s="172">
        <v>1.25</v>
      </c>
      <c r="D63" s="271">
        <v>59</v>
      </c>
      <c r="E63" s="105">
        <v>94</v>
      </c>
      <c r="F63" s="105">
        <v>125</v>
      </c>
      <c r="G63" s="261"/>
      <c r="H63" s="257"/>
      <c r="I63" s="257"/>
      <c r="J63" s="257"/>
      <c r="K63" s="257"/>
    </row>
    <row r="64" spans="1:11" ht="19.5" thickBot="1" x14ac:dyDescent="0.35">
      <c r="A64" s="336"/>
      <c r="B64" s="337"/>
      <c r="C64" s="172">
        <v>2</v>
      </c>
      <c r="D64" s="271">
        <v>95</v>
      </c>
      <c r="E64" s="105">
        <v>150</v>
      </c>
      <c r="F64" s="105">
        <v>200</v>
      </c>
      <c r="G64" s="261"/>
      <c r="H64" s="257"/>
      <c r="I64" s="257"/>
      <c r="J64" s="257"/>
      <c r="K64" s="257"/>
    </row>
    <row r="65" spans="1:11" ht="19.5" hidden="1" customHeight="1" thickBot="1" x14ac:dyDescent="0.35">
      <c r="A65" s="336" t="s">
        <v>153</v>
      </c>
      <c r="B65" s="337" t="s">
        <v>146</v>
      </c>
      <c r="C65" s="172">
        <v>1.25</v>
      </c>
      <c r="D65" s="271">
        <v>86</v>
      </c>
      <c r="E65" s="105">
        <v>135</v>
      </c>
      <c r="F65" s="105">
        <v>180</v>
      </c>
      <c r="G65" s="261"/>
      <c r="H65" s="257"/>
      <c r="I65" s="257"/>
      <c r="J65" s="257"/>
      <c r="K65" s="257"/>
    </row>
    <row r="66" spans="1:11" ht="19.5" hidden="1" customHeight="1" thickBot="1" x14ac:dyDescent="0.35">
      <c r="A66" s="336"/>
      <c r="B66" s="337"/>
      <c r="C66" s="172">
        <v>2</v>
      </c>
      <c r="D66" s="271">
        <v>137</v>
      </c>
      <c r="E66" s="105">
        <v>216</v>
      </c>
      <c r="F66" s="105">
        <v>288</v>
      </c>
      <c r="G66" s="261"/>
      <c r="H66" s="257"/>
      <c r="I66" s="257"/>
      <c r="J66" s="257"/>
      <c r="K66" s="257"/>
    </row>
    <row r="67" spans="1:11" ht="19.5" thickBot="1" x14ac:dyDescent="0.35">
      <c r="A67" s="336" t="s">
        <v>153</v>
      </c>
      <c r="B67" s="337" t="s">
        <v>146</v>
      </c>
      <c r="C67" s="172">
        <v>1.25</v>
      </c>
      <c r="D67" s="271">
        <v>86</v>
      </c>
      <c r="E67" s="105">
        <v>135</v>
      </c>
      <c r="F67" s="105">
        <v>180</v>
      </c>
    </row>
    <row r="68" spans="1:11" ht="19.5" thickBot="1" x14ac:dyDescent="0.35">
      <c r="A68" s="336"/>
      <c r="B68" s="337"/>
      <c r="C68" s="172">
        <v>2</v>
      </c>
      <c r="D68" s="271">
        <v>137</v>
      </c>
      <c r="E68" s="105">
        <v>216</v>
      </c>
      <c r="F68" s="105">
        <v>288</v>
      </c>
    </row>
    <row r="69" spans="1:11" ht="17.25" x14ac:dyDescent="0.3">
      <c r="A69" s="12" t="s">
        <v>26</v>
      </c>
      <c r="B69" s="14"/>
      <c r="C69" s="14"/>
      <c r="D69" s="15"/>
      <c r="E69" s="16"/>
      <c r="F69" s="16"/>
    </row>
    <row r="70" spans="1:11" ht="17.25" x14ac:dyDescent="0.3">
      <c r="A70" s="17" t="s">
        <v>27</v>
      </c>
      <c r="B70" s="14"/>
      <c r="C70" s="14"/>
      <c r="D70" s="15"/>
      <c r="E70" s="16"/>
      <c r="F70" s="16"/>
    </row>
    <row r="71" spans="1:11" ht="17.25" x14ac:dyDescent="0.3">
      <c r="A71" s="17" t="s">
        <v>28</v>
      </c>
      <c r="B71" s="14"/>
      <c r="C71" s="14"/>
      <c r="D71" s="15"/>
      <c r="E71" s="16"/>
      <c r="F71" s="16"/>
    </row>
    <row r="72" spans="1:11" ht="17.25" x14ac:dyDescent="0.3">
      <c r="A72" s="12" t="s">
        <v>29</v>
      </c>
      <c r="B72" s="16"/>
      <c r="C72" s="16"/>
      <c r="D72" s="16"/>
      <c r="E72" s="16"/>
      <c r="F72" s="16"/>
    </row>
    <row r="73" spans="1:11" ht="17.25" x14ac:dyDescent="0.3">
      <c r="A73" s="12" t="s">
        <v>40</v>
      </c>
      <c r="B73" s="16"/>
      <c r="C73" s="16"/>
      <c r="D73" s="16"/>
      <c r="E73" s="16"/>
      <c r="F73" s="16"/>
    </row>
  </sheetData>
  <mergeCells count="52">
    <mergeCell ref="B1:K6"/>
    <mergeCell ref="C39:C40"/>
    <mergeCell ref="D39:F39"/>
    <mergeCell ref="A61:A62"/>
    <mergeCell ref="B61:B62"/>
    <mergeCell ref="A8:J8"/>
    <mergeCell ref="A9:A10"/>
    <mergeCell ref="B9:B10"/>
    <mergeCell ref="C9:C10"/>
    <mergeCell ref="D9:J9"/>
    <mergeCell ref="A1:A6"/>
    <mergeCell ref="E20:H20"/>
    <mergeCell ref="E21:H21"/>
    <mergeCell ref="E22:H22"/>
    <mergeCell ref="D23:I23"/>
    <mergeCell ref="A25:A26"/>
    <mergeCell ref="A43:A44"/>
    <mergeCell ref="B43:B44"/>
    <mergeCell ref="A55:A56"/>
    <mergeCell ref="B55:B56"/>
    <mergeCell ref="A57:A58"/>
    <mergeCell ref="B57:B58"/>
    <mergeCell ref="A34:J34"/>
    <mergeCell ref="A35:J35"/>
    <mergeCell ref="A36:J36"/>
    <mergeCell ref="A38:E38"/>
    <mergeCell ref="A41:A42"/>
    <mergeCell ref="B41:B42"/>
    <mergeCell ref="B25:B26"/>
    <mergeCell ref="C25:C26"/>
    <mergeCell ref="D25:H25"/>
    <mergeCell ref="A53:A54"/>
    <mergeCell ref="B53:B54"/>
    <mergeCell ref="A51:A52"/>
    <mergeCell ref="B51:B52"/>
    <mergeCell ref="A45:A46"/>
    <mergeCell ref="B45:B46"/>
    <mergeCell ref="A47:A48"/>
    <mergeCell ref="B47:B48"/>
    <mergeCell ref="A49:A50"/>
    <mergeCell ref="B49:B50"/>
    <mergeCell ref="A39:A40"/>
    <mergeCell ref="B39:B40"/>
    <mergeCell ref="D32:H32"/>
    <mergeCell ref="A65:A66"/>
    <mergeCell ref="B65:B66"/>
    <mergeCell ref="A67:A68"/>
    <mergeCell ref="B67:B68"/>
    <mergeCell ref="B59:B60"/>
    <mergeCell ref="A63:A64"/>
    <mergeCell ref="B63:B64"/>
    <mergeCell ref="A59:A60"/>
  </mergeCells>
  <hyperlinks>
    <hyperlink ref="A70" r:id="rId1" display="https://e.mail.ru/compose?To=setka%2dnk@bk.ru"/>
    <hyperlink ref="A71" r:id="rId2" display="http://setkank.ru/"/>
  </hyperlinks>
  <pageMargins left="0.7" right="0.7" top="0.75" bottom="0.75" header="0.3" footer="0.3"/>
  <pageSetup paperSize="9" scale="5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54"/>
  <sheetViews>
    <sheetView workbookViewId="0">
      <selection activeCell="N18" sqref="N18"/>
    </sheetView>
  </sheetViews>
  <sheetFormatPr defaultRowHeight="15" x14ac:dyDescent="0.25"/>
  <cols>
    <col min="1" max="1" width="45.7109375" customWidth="1"/>
    <col min="2" max="2" width="28.140625" customWidth="1"/>
    <col min="4" max="4" width="12.28515625" customWidth="1"/>
    <col min="5" max="5" width="9.140625" customWidth="1"/>
    <col min="7" max="7" width="13.140625" customWidth="1"/>
    <col min="8" max="8" width="12.42578125" customWidth="1"/>
    <col min="9" max="9" width="13" customWidth="1"/>
  </cols>
  <sheetData>
    <row r="1" spans="1:10" ht="120" customHeight="1" thickBot="1" x14ac:dyDescent="0.35">
      <c r="A1" s="50"/>
      <c r="B1" s="348" t="s">
        <v>0</v>
      </c>
      <c r="C1" s="348"/>
      <c r="D1" s="348"/>
      <c r="E1" s="348"/>
      <c r="F1" s="348"/>
      <c r="G1" s="348"/>
      <c r="H1" s="348"/>
      <c r="I1" s="348"/>
    </row>
    <row r="2" spans="1:10" ht="0.75" hidden="1" customHeight="1" thickBot="1" x14ac:dyDescent="0.3">
      <c r="A2" s="103"/>
      <c r="B2" s="103"/>
      <c r="C2" s="103"/>
      <c r="D2" s="103"/>
      <c r="E2" s="103"/>
      <c r="F2" s="103"/>
      <c r="G2" s="103"/>
      <c r="H2" s="103"/>
      <c r="I2" s="103"/>
    </row>
    <row r="3" spans="1:10" ht="15.75" hidden="1" customHeight="1" thickBot="1" x14ac:dyDescent="0.3">
      <c r="A3" s="103"/>
      <c r="B3" s="103"/>
      <c r="C3" s="103"/>
      <c r="D3" s="103"/>
      <c r="E3" s="103"/>
      <c r="F3" s="103"/>
      <c r="G3" s="103"/>
      <c r="H3" s="103"/>
      <c r="I3" s="103"/>
    </row>
    <row r="4" spans="1:10" ht="15.75" hidden="1" customHeight="1" thickBot="1" x14ac:dyDescent="0.3">
      <c r="A4" s="103"/>
      <c r="B4" s="103"/>
      <c r="C4" s="103"/>
      <c r="D4" s="103"/>
      <c r="E4" s="103"/>
      <c r="F4" s="103"/>
      <c r="G4" s="103"/>
      <c r="H4" s="103"/>
      <c r="I4" s="103"/>
    </row>
    <row r="5" spans="1:10" ht="15.75" hidden="1" customHeight="1" thickBot="1" x14ac:dyDescent="0.3">
      <c r="A5" s="103"/>
      <c r="B5" s="103"/>
      <c r="C5" s="103"/>
      <c r="D5" s="103"/>
      <c r="E5" s="103"/>
      <c r="F5" s="103"/>
      <c r="G5" s="103"/>
      <c r="H5" s="103"/>
      <c r="I5" s="103"/>
    </row>
    <row r="6" spans="1:10" ht="15.75" hidden="1" customHeight="1" thickBot="1" x14ac:dyDescent="0.3">
      <c r="A6" s="103"/>
      <c r="B6" s="103"/>
      <c r="C6" s="103"/>
      <c r="D6" s="103"/>
      <c r="E6" s="103"/>
      <c r="F6" s="103"/>
      <c r="G6" s="103"/>
      <c r="H6" s="103"/>
      <c r="I6" s="103"/>
    </row>
    <row r="7" spans="1:10" ht="15.75" hidden="1" thickBot="1" x14ac:dyDescent="0.3">
      <c r="A7" s="103"/>
      <c r="B7" s="103"/>
      <c r="C7" s="103"/>
      <c r="D7" s="103"/>
      <c r="E7" s="103"/>
      <c r="F7" s="103"/>
      <c r="G7" s="103"/>
      <c r="H7" s="103"/>
      <c r="I7" s="103"/>
    </row>
    <row r="8" spans="1:10" ht="15.75" hidden="1" thickBot="1" x14ac:dyDescent="0.3">
      <c r="A8" s="116"/>
      <c r="B8" s="116"/>
      <c r="C8" s="116"/>
      <c r="D8" s="116"/>
      <c r="E8" s="116"/>
      <c r="F8" s="116"/>
      <c r="G8" s="116"/>
      <c r="H8" s="116"/>
      <c r="I8" s="116"/>
    </row>
    <row r="9" spans="1:10" ht="16.5" thickBot="1" x14ac:dyDescent="0.3">
      <c r="A9" s="353" t="s">
        <v>1</v>
      </c>
      <c r="B9" s="354" t="s">
        <v>118</v>
      </c>
      <c r="C9" s="355" t="s">
        <v>119</v>
      </c>
      <c r="D9" s="356" t="s">
        <v>58</v>
      </c>
      <c r="E9" s="356" t="s">
        <v>58</v>
      </c>
      <c r="F9" s="356" t="s">
        <v>58</v>
      </c>
      <c r="G9" s="356" t="s">
        <v>58</v>
      </c>
      <c r="H9" s="356" t="s">
        <v>58</v>
      </c>
      <c r="I9" s="113"/>
    </row>
    <row r="10" spans="1:10" ht="63.75" thickBot="1" x14ac:dyDescent="0.3">
      <c r="A10" s="353"/>
      <c r="B10" s="354"/>
      <c r="C10" s="355"/>
      <c r="D10" s="106" t="s">
        <v>262</v>
      </c>
      <c r="E10" s="106" t="s">
        <v>263</v>
      </c>
      <c r="F10" s="107">
        <v>0.5</v>
      </c>
      <c r="G10" s="107" t="s">
        <v>264</v>
      </c>
      <c r="H10" s="114" t="s">
        <v>265</v>
      </c>
      <c r="I10" s="115" t="s">
        <v>266</v>
      </c>
      <c r="J10" s="168" t="s">
        <v>352</v>
      </c>
    </row>
    <row r="11" spans="1:10" ht="38.25" thickBot="1" x14ac:dyDescent="0.35">
      <c r="A11" s="173" t="s">
        <v>124</v>
      </c>
      <c r="B11" s="170" t="s">
        <v>125</v>
      </c>
      <c r="C11" s="169" t="s">
        <v>123</v>
      </c>
      <c r="D11" s="105"/>
      <c r="E11" s="105">
        <v>355</v>
      </c>
      <c r="F11" s="171">
        <v>395</v>
      </c>
      <c r="G11" s="171">
        <v>420</v>
      </c>
      <c r="H11" s="105">
        <v>425</v>
      </c>
      <c r="I11" s="105"/>
      <c r="J11" s="104">
        <v>550</v>
      </c>
    </row>
    <row r="12" spans="1:10" ht="38.25" thickBot="1" x14ac:dyDescent="0.35">
      <c r="A12" s="173" t="s">
        <v>126</v>
      </c>
      <c r="B12" s="170" t="s">
        <v>127</v>
      </c>
      <c r="C12" s="169" t="s">
        <v>123</v>
      </c>
      <c r="D12" s="105"/>
      <c r="E12" s="105">
        <v>355</v>
      </c>
      <c r="F12" s="171">
        <v>395</v>
      </c>
      <c r="G12" s="171">
        <v>420</v>
      </c>
      <c r="H12" s="105">
        <v>425</v>
      </c>
      <c r="I12" s="105"/>
      <c r="J12" s="104">
        <v>550</v>
      </c>
    </row>
    <row r="13" spans="1:10" ht="38.25" thickBot="1" x14ac:dyDescent="0.35">
      <c r="A13" s="173" t="s">
        <v>353</v>
      </c>
      <c r="B13" s="170" t="s">
        <v>128</v>
      </c>
      <c r="C13" s="169" t="s">
        <v>123</v>
      </c>
      <c r="D13" s="105"/>
      <c r="E13" s="105">
        <v>355</v>
      </c>
      <c r="F13" s="171">
        <v>395</v>
      </c>
      <c r="G13" s="171">
        <v>420</v>
      </c>
      <c r="H13" s="105">
        <v>425</v>
      </c>
      <c r="I13" s="105"/>
      <c r="J13" s="104">
        <v>550</v>
      </c>
    </row>
    <row r="14" spans="1:10" ht="18.75" x14ac:dyDescent="0.25">
      <c r="B14" s="55"/>
      <c r="C14" s="55"/>
      <c r="D14" s="55"/>
      <c r="E14" s="55"/>
      <c r="F14" s="108"/>
      <c r="G14" s="56"/>
    </row>
    <row r="15" spans="1:10" ht="18.75" x14ac:dyDescent="0.25">
      <c r="C15" s="55"/>
      <c r="D15" s="55"/>
      <c r="E15" s="55"/>
      <c r="F15" s="55"/>
      <c r="G15" s="57"/>
      <c r="H15" s="108"/>
      <c r="I15" s="108"/>
    </row>
    <row r="16" spans="1:10" ht="21" customHeight="1" thickBot="1" x14ac:dyDescent="0.35">
      <c r="A16" s="347" t="s">
        <v>139</v>
      </c>
      <c r="B16" s="347"/>
      <c r="C16" s="347"/>
      <c r="D16" s="347"/>
      <c r="E16" s="347"/>
      <c r="F16" s="347"/>
      <c r="G16" s="57"/>
      <c r="H16" s="108"/>
      <c r="I16" s="56"/>
    </row>
    <row r="17" spans="1:9" ht="19.5" thickBot="1" x14ac:dyDescent="0.3">
      <c r="A17" s="357" t="s">
        <v>1</v>
      </c>
      <c r="B17" s="357"/>
      <c r="C17" s="358" t="s">
        <v>140</v>
      </c>
      <c r="D17" s="358" t="s">
        <v>141</v>
      </c>
      <c r="E17" s="109" t="s">
        <v>142</v>
      </c>
      <c r="F17" s="109"/>
      <c r="H17" s="108"/>
      <c r="I17" s="56"/>
    </row>
    <row r="18" spans="1:9" ht="26.25" thickBot="1" x14ac:dyDescent="0.3">
      <c r="A18" s="357"/>
      <c r="B18" s="357"/>
      <c r="C18" s="358"/>
      <c r="D18" s="358"/>
      <c r="E18" s="110" t="s">
        <v>144</v>
      </c>
      <c r="F18" s="111" t="s">
        <v>145</v>
      </c>
      <c r="G18" s="108"/>
      <c r="H18" s="108"/>
      <c r="I18" s="56"/>
    </row>
    <row r="19" spans="1:9" ht="19.5" thickBot="1" x14ac:dyDescent="0.35">
      <c r="A19" s="336" t="s">
        <v>267</v>
      </c>
      <c r="B19" s="336"/>
      <c r="C19" s="337" t="s">
        <v>268</v>
      </c>
      <c r="D19" s="112">
        <v>1.25</v>
      </c>
      <c r="E19" s="105">
        <v>38</v>
      </c>
      <c r="F19" s="105">
        <v>50</v>
      </c>
      <c r="G19" s="108"/>
      <c r="H19" s="108"/>
      <c r="I19" s="56"/>
    </row>
    <row r="20" spans="1:9" ht="19.5" thickBot="1" x14ac:dyDescent="0.35">
      <c r="A20" s="336"/>
      <c r="B20" s="336"/>
      <c r="C20" s="337"/>
      <c r="D20" s="112">
        <v>2</v>
      </c>
      <c r="E20" s="105">
        <v>60</v>
      </c>
      <c r="F20" s="105">
        <v>80</v>
      </c>
      <c r="G20" s="108"/>
      <c r="H20" s="108"/>
      <c r="I20" s="56"/>
    </row>
    <row r="21" spans="1:9" ht="19.5" thickBot="1" x14ac:dyDescent="0.35">
      <c r="A21" s="336" t="s">
        <v>269</v>
      </c>
      <c r="B21" s="336"/>
      <c r="C21" s="337" t="s">
        <v>268</v>
      </c>
      <c r="D21" s="112">
        <v>1.25</v>
      </c>
      <c r="E21" s="105">
        <v>54</v>
      </c>
      <c r="F21" s="105">
        <v>76</v>
      </c>
      <c r="G21" s="108"/>
      <c r="H21" s="108"/>
      <c r="I21" s="56"/>
    </row>
    <row r="22" spans="1:9" ht="19.5" thickBot="1" x14ac:dyDescent="0.35">
      <c r="A22" s="336"/>
      <c r="B22" s="336"/>
      <c r="C22" s="337"/>
      <c r="D22" s="112">
        <v>2</v>
      </c>
      <c r="E22" s="105">
        <v>84</v>
      </c>
      <c r="F22" s="105">
        <v>123</v>
      </c>
      <c r="G22" s="108"/>
      <c r="H22" s="108"/>
      <c r="I22" s="56"/>
    </row>
    <row r="23" spans="1:9" ht="19.5" thickBot="1" x14ac:dyDescent="0.35">
      <c r="A23" s="336"/>
      <c r="B23" s="336"/>
      <c r="C23" s="337"/>
      <c r="D23" s="112">
        <v>3</v>
      </c>
      <c r="E23" s="105">
        <v>126</v>
      </c>
      <c r="F23" s="105">
        <v>183</v>
      </c>
      <c r="G23" s="108"/>
      <c r="H23" s="108"/>
      <c r="I23" s="56"/>
    </row>
    <row r="24" spans="1:9" ht="19.5" thickBot="1" x14ac:dyDescent="0.35">
      <c r="A24" s="336" t="s">
        <v>270</v>
      </c>
      <c r="B24" s="336"/>
      <c r="C24" s="337" t="s">
        <v>268</v>
      </c>
      <c r="D24" s="112">
        <v>1.25</v>
      </c>
      <c r="E24" s="105">
        <v>234</v>
      </c>
      <c r="F24" s="105">
        <v>313</v>
      </c>
      <c r="G24" s="108"/>
      <c r="H24" s="108"/>
      <c r="I24" s="56"/>
    </row>
    <row r="25" spans="1:9" ht="19.5" thickBot="1" x14ac:dyDescent="0.35">
      <c r="A25" s="336"/>
      <c r="B25" s="336"/>
      <c r="C25" s="337"/>
      <c r="D25" s="112">
        <v>2</v>
      </c>
      <c r="E25" s="105">
        <v>375</v>
      </c>
      <c r="F25" s="105">
        <v>500</v>
      </c>
      <c r="G25" s="108"/>
      <c r="H25" s="108"/>
      <c r="I25" s="56"/>
    </row>
    <row r="26" spans="1:9" ht="19.5" thickBot="1" x14ac:dyDescent="0.35">
      <c r="A26" s="336" t="s">
        <v>271</v>
      </c>
      <c r="B26" s="336"/>
      <c r="C26" s="337" t="s">
        <v>268</v>
      </c>
      <c r="D26" s="112">
        <v>1.25</v>
      </c>
      <c r="E26" s="105">
        <v>234</v>
      </c>
      <c r="F26" s="105">
        <v>313</v>
      </c>
      <c r="G26" s="108"/>
      <c r="H26" s="108"/>
      <c r="I26" s="56"/>
    </row>
    <row r="27" spans="1:9" ht="19.5" thickBot="1" x14ac:dyDescent="0.35">
      <c r="A27" s="336"/>
      <c r="B27" s="336"/>
      <c r="C27" s="337"/>
      <c r="D27" s="112">
        <v>2</v>
      </c>
      <c r="E27" s="105">
        <v>375</v>
      </c>
      <c r="F27" s="105">
        <v>500</v>
      </c>
      <c r="G27" s="108"/>
      <c r="H27" s="108"/>
      <c r="I27" s="56"/>
    </row>
    <row r="28" spans="1:9" ht="19.5" thickBot="1" x14ac:dyDescent="0.35">
      <c r="A28" s="336" t="s">
        <v>272</v>
      </c>
      <c r="B28" s="336"/>
      <c r="C28" s="337" t="s">
        <v>268</v>
      </c>
      <c r="D28" s="112">
        <v>1.25</v>
      </c>
      <c r="E28" s="105">
        <v>188</v>
      </c>
      <c r="F28" s="105">
        <v>250</v>
      </c>
      <c r="G28" s="108"/>
      <c r="H28" s="108"/>
      <c r="I28" s="56"/>
    </row>
    <row r="29" spans="1:9" ht="19.5" thickBot="1" x14ac:dyDescent="0.35">
      <c r="A29" s="336"/>
      <c r="B29" s="336"/>
      <c r="C29" s="337"/>
      <c r="D29" s="112">
        <v>2</v>
      </c>
      <c r="E29" s="105">
        <v>300</v>
      </c>
      <c r="F29" s="105">
        <v>400</v>
      </c>
      <c r="G29" s="108"/>
      <c r="H29" s="108"/>
      <c r="I29" s="56"/>
    </row>
    <row r="30" spans="1:9" ht="19.5" thickBot="1" x14ac:dyDescent="0.35">
      <c r="A30" s="336" t="s">
        <v>273</v>
      </c>
      <c r="B30" s="336"/>
      <c r="C30" s="337" t="s">
        <v>268</v>
      </c>
      <c r="D30" s="112">
        <v>1.25</v>
      </c>
      <c r="E30" s="105">
        <v>188</v>
      </c>
      <c r="F30" s="105">
        <v>250</v>
      </c>
      <c r="G30" s="108"/>
      <c r="H30" s="108"/>
      <c r="I30" s="56"/>
    </row>
    <row r="31" spans="1:9" ht="19.5" thickBot="1" x14ac:dyDescent="0.35">
      <c r="A31" s="336"/>
      <c r="B31" s="336"/>
      <c r="C31" s="337"/>
      <c r="D31" s="112">
        <v>2</v>
      </c>
      <c r="E31" s="105">
        <v>300</v>
      </c>
      <c r="F31" s="105">
        <v>400</v>
      </c>
      <c r="G31" s="108"/>
      <c r="H31" s="108"/>
      <c r="I31" s="56"/>
    </row>
    <row r="32" spans="1:9" ht="19.5" thickBot="1" x14ac:dyDescent="0.35">
      <c r="A32" s="336" t="s">
        <v>274</v>
      </c>
      <c r="B32" s="336"/>
      <c r="C32" s="337" t="s">
        <v>268</v>
      </c>
      <c r="D32" s="112">
        <v>1.25</v>
      </c>
      <c r="E32" s="105">
        <v>188</v>
      </c>
      <c r="F32" s="105">
        <v>250</v>
      </c>
      <c r="G32" s="108"/>
      <c r="H32" s="108"/>
      <c r="I32" s="56"/>
    </row>
    <row r="33" spans="1:9" ht="19.5" thickBot="1" x14ac:dyDescent="0.35">
      <c r="A33" s="336"/>
      <c r="B33" s="336"/>
      <c r="C33" s="337"/>
      <c r="D33" s="112">
        <v>2</v>
      </c>
      <c r="E33" s="105">
        <v>300</v>
      </c>
      <c r="F33" s="105">
        <v>400</v>
      </c>
      <c r="G33" s="108"/>
      <c r="H33" s="108"/>
      <c r="I33" s="56"/>
    </row>
    <row r="34" spans="1:9" ht="19.5" thickBot="1" x14ac:dyDescent="0.35">
      <c r="A34" s="336" t="s">
        <v>275</v>
      </c>
      <c r="B34" s="336"/>
      <c r="C34" s="337" t="s">
        <v>268</v>
      </c>
      <c r="D34" s="112">
        <v>1.25</v>
      </c>
      <c r="E34" s="105">
        <v>188</v>
      </c>
      <c r="F34" s="105">
        <v>250</v>
      </c>
      <c r="G34" s="108"/>
      <c r="H34" s="108"/>
      <c r="I34" s="56"/>
    </row>
    <row r="35" spans="1:9" ht="19.5" thickBot="1" x14ac:dyDescent="0.35">
      <c r="A35" s="336"/>
      <c r="B35" s="336"/>
      <c r="C35" s="337"/>
      <c r="D35" s="112">
        <v>2</v>
      </c>
      <c r="E35" s="105">
        <v>300</v>
      </c>
      <c r="F35" s="105">
        <v>400</v>
      </c>
      <c r="G35" s="108"/>
      <c r="H35" s="108"/>
      <c r="I35" s="56"/>
    </row>
    <row r="36" spans="1:9" ht="19.5" thickBot="1" x14ac:dyDescent="0.35">
      <c r="A36" s="336" t="s">
        <v>276</v>
      </c>
      <c r="B36" s="336"/>
      <c r="C36" s="337" t="s">
        <v>268</v>
      </c>
      <c r="D36" s="112">
        <v>1.25</v>
      </c>
      <c r="E36" s="105">
        <v>75</v>
      </c>
      <c r="F36" s="105">
        <v>100</v>
      </c>
      <c r="G36" s="108"/>
      <c r="H36" s="108"/>
      <c r="I36" s="56"/>
    </row>
    <row r="37" spans="1:9" ht="19.5" thickBot="1" x14ac:dyDescent="0.35">
      <c r="A37" s="336"/>
      <c r="B37" s="336"/>
      <c r="C37" s="337"/>
      <c r="D37" s="112">
        <v>2</v>
      </c>
      <c r="E37" s="105">
        <v>120</v>
      </c>
      <c r="F37" s="105">
        <v>160</v>
      </c>
      <c r="G37" s="108"/>
      <c r="H37" s="108"/>
      <c r="I37" s="56"/>
    </row>
    <row r="38" spans="1:9" ht="19.5" thickBot="1" x14ac:dyDescent="0.35">
      <c r="A38" s="336" t="s">
        <v>277</v>
      </c>
      <c r="B38" s="336"/>
      <c r="C38" s="337" t="s">
        <v>268</v>
      </c>
      <c r="D38" s="112">
        <v>1.25</v>
      </c>
      <c r="E38" s="105">
        <v>94</v>
      </c>
      <c r="F38" s="105">
        <v>125</v>
      </c>
      <c r="G38" s="108"/>
      <c r="H38" s="108"/>
      <c r="I38" s="56"/>
    </row>
    <row r="39" spans="1:9" ht="19.5" thickBot="1" x14ac:dyDescent="0.35">
      <c r="A39" s="336"/>
      <c r="B39" s="336"/>
      <c r="C39" s="337"/>
      <c r="D39" s="112">
        <v>2</v>
      </c>
      <c r="E39" s="105">
        <v>150</v>
      </c>
      <c r="F39" s="105">
        <v>200</v>
      </c>
      <c r="G39" s="108"/>
      <c r="H39" s="108"/>
      <c r="I39" s="56"/>
    </row>
    <row r="40" spans="1:9" ht="19.5" thickBot="1" x14ac:dyDescent="0.35">
      <c r="A40" s="336" t="s">
        <v>278</v>
      </c>
      <c r="B40" s="336"/>
      <c r="C40" s="337" t="s">
        <v>268</v>
      </c>
      <c r="D40" s="112">
        <v>1.25</v>
      </c>
      <c r="E40" s="105">
        <v>94</v>
      </c>
      <c r="F40" s="105">
        <v>125</v>
      </c>
      <c r="G40" s="108"/>
      <c r="H40" s="108"/>
      <c r="I40" s="56"/>
    </row>
    <row r="41" spans="1:9" ht="19.5" thickBot="1" x14ac:dyDescent="0.35">
      <c r="A41" s="336"/>
      <c r="B41" s="336"/>
      <c r="C41" s="337"/>
      <c r="D41" s="112">
        <v>2</v>
      </c>
      <c r="E41" s="105">
        <v>150</v>
      </c>
      <c r="F41" s="105">
        <v>200</v>
      </c>
      <c r="G41" s="108"/>
      <c r="H41" s="108"/>
      <c r="I41" s="56"/>
    </row>
    <row r="42" spans="1:9" ht="19.5" thickBot="1" x14ac:dyDescent="0.35">
      <c r="A42" s="336" t="s">
        <v>279</v>
      </c>
      <c r="B42" s="336"/>
      <c r="C42" s="337" t="s">
        <v>268</v>
      </c>
      <c r="D42" s="112">
        <v>1.25</v>
      </c>
      <c r="E42" s="105">
        <v>94</v>
      </c>
      <c r="F42" s="105">
        <v>125</v>
      </c>
      <c r="G42" s="108"/>
      <c r="H42" s="108"/>
      <c r="I42" s="56"/>
    </row>
    <row r="43" spans="1:9" ht="19.5" thickBot="1" x14ac:dyDescent="0.35">
      <c r="A43" s="336"/>
      <c r="B43" s="336"/>
      <c r="C43" s="337"/>
      <c r="D43" s="112">
        <v>2</v>
      </c>
      <c r="E43" s="105">
        <v>150</v>
      </c>
      <c r="F43" s="105">
        <v>200</v>
      </c>
      <c r="G43" s="108"/>
      <c r="H43" s="108"/>
      <c r="I43" s="56"/>
    </row>
    <row r="44" spans="1:9" ht="19.5" thickBot="1" x14ac:dyDescent="0.35">
      <c r="A44" s="336" t="s">
        <v>280</v>
      </c>
      <c r="B44" s="336"/>
      <c r="C44" s="337" t="s">
        <v>268</v>
      </c>
      <c r="D44" s="112">
        <v>1.25</v>
      </c>
      <c r="E44" s="105">
        <v>94</v>
      </c>
      <c r="F44" s="105">
        <v>125</v>
      </c>
      <c r="G44" s="108"/>
      <c r="H44" s="108"/>
      <c r="I44" s="56"/>
    </row>
    <row r="45" spans="1:9" ht="19.5" thickBot="1" x14ac:dyDescent="0.35">
      <c r="A45" s="336"/>
      <c r="B45" s="336"/>
      <c r="C45" s="337"/>
      <c r="D45" s="112">
        <v>2</v>
      </c>
      <c r="E45" s="105">
        <v>150</v>
      </c>
      <c r="F45" s="105">
        <v>200</v>
      </c>
      <c r="G45" s="108"/>
      <c r="H45" s="108"/>
      <c r="I45" s="56"/>
    </row>
    <row r="46" spans="1:9" ht="19.5" thickBot="1" x14ac:dyDescent="0.35">
      <c r="A46" s="336" t="s">
        <v>281</v>
      </c>
      <c r="B46" s="336"/>
      <c r="C46" s="337" t="s">
        <v>268</v>
      </c>
      <c r="D46" s="112">
        <v>1.25</v>
      </c>
      <c r="E46" s="105">
        <v>135</v>
      </c>
      <c r="F46" s="105">
        <v>180</v>
      </c>
      <c r="G46" s="108"/>
      <c r="H46" s="108"/>
      <c r="I46" s="56"/>
    </row>
    <row r="47" spans="1:9" ht="19.5" thickBot="1" x14ac:dyDescent="0.35">
      <c r="A47" s="336"/>
      <c r="B47" s="336"/>
      <c r="C47" s="337"/>
      <c r="D47" s="112">
        <v>2</v>
      </c>
      <c r="E47" s="105">
        <v>216</v>
      </c>
      <c r="F47" s="105">
        <v>288</v>
      </c>
      <c r="G47" s="108"/>
      <c r="H47" s="108"/>
      <c r="I47" s="56"/>
    </row>
    <row r="49" spans="1:1" x14ac:dyDescent="0.25">
      <c r="A49" s="12" t="s">
        <v>25</v>
      </c>
    </row>
    <row r="50" spans="1:1" x14ac:dyDescent="0.25">
      <c r="A50" s="12" t="s">
        <v>26</v>
      </c>
    </row>
    <row r="51" spans="1:1" x14ac:dyDescent="0.25">
      <c r="A51" s="17" t="s">
        <v>27</v>
      </c>
    </row>
    <row r="52" spans="1:1" x14ac:dyDescent="0.25">
      <c r="A52" s="17" t="s">
        <v>28</v>
      </c>
    </row>
    <row r="53" spans="1:1" x14ac:dyDescent="0.25">
      <c r="A53" s="12" t="s">
        <v>29</v>
      </c>
    </row>
    <row r="54" spans="1:1" x14ac:dyDescent="0.25">
      <c r="A54" s="12" t="s">
        <v>40</v>
      </c>
    </row>
  </sheetData>
  <mergeCells count="37">
    <mergeCell ref="C28:C29"/>
    <mergeCell ref="A30:B31"/>
    <mergeCell ref="C30:C31"/>
    <mergeCell ref="A24:B25"/>
    <mergeCell ref="C24:C25"/>
    <mergeCell ref="A46:B47"/>
    <mergeCell ref="C46:C47"/>
    <mergeCell ref="D17:D18"/>
    <mergeCell ref="A19:B20"/>
    <mergeCell ref="C19:C20"/>
    <mergeCell ref="A21:B23"/>
    <mergeCell ref="C21:C23"/>
    <mergeCell ref="A40:B41"/>
    <mergeCell ref="C40:C41"/>
    <mergeCell ref="A38:B39"/>
    <mergeCell ref="C38:C39"/>
    <mergeCell ref="A32:B33"/>
    <mergeCell ref="C32:C33"/>
    <mergeCell ref="A34:B35"/>
    <mergeCell ref="C34:C35"/>
    <mergeCell ref="A36:B37"/>
    <mergeCell ref="B1:I1"/>
    <mergeCell ref="A42:B43"/>
    <mergeCell ref="C42:C43"/>
    <mergeCell ref="A44:B45"/>
    <mergeCell ref="C44:C45"/>
    <mergeCell ref="A9:A10"/>
    <mergeCell ref="B9:B10"/>
    <mergeCell ref="C9:C10"/>
    <mergeCell ref="D9:H9"/>
    <mergeCell ref="A16:F16"/>
    <mergeCell ref="C36:C37"/>
    <mergeCell ref="A26:B27"/>
    <mergeCell ref="C26:C27"/>
    <mergeCell ref="A17:B18"/>
    <mergeCell ref="C17:C18"/>
    <mergeCell ref="A28:B29"/>
  </mergeCells>
  <hyperlinks>
    <hyperlink ref="A51" r:id="rId1" display="https://e.mail.ru/compose?To=setka%2dnk@bk.ru"/>
    <hyperlink ref="A52" r:id="rId2" display="http://setkank.ru/"/>
  </hyperlinks>
  <pageMargins left="0.7" right="0.7" top="0.75" bottom="0.75" header="0.3" footer="0.3"/>
  <pageSetup paperSize="9" scale="54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70"/>
  <sheetViews>
    <sheetView topLeftCell="A54" zoomScale="80" zoomScaleNormal="80" workbookViewId="0">
      <selection activeCell="D1" sqref="A1:J71"/>
    </sheetView>
  </sheetViews>
  <sheetFormatPr defaultColWidth="11.5703125" defaultRowHeight="15" x14ac:dyDescent="0.25"/>
  <cols>
    <col min="1" max="2" width="8.5703125" style="164" customWidth="1"/>
    <col min="3" max="3" width="15.5703125" style="164" customWidth="1"/>
    <col min="4" max="5" width="8.5703125" style="165" customWidth="1"/>
    <col min="6" max="6" width="16" style="165" customWidth="1"/>
    <col min="7" max="8" width="8.5703125" style="164" customWidth="1"/>
    <col min="9" max="9" width="15.42578125" style="164" customWidth="1"/>
    <col min="10" max="10" width="21.42578125" style="164" customWidth="1"/>
    <col min="256" max="258" width="8.5703125" customWidth="1"/>
    <col min="259" max="259" width="15.42578125" customWidth="1"/>
    <col min="260" max="261" width="8.5703125" customWidth="1"/>
    <col min="262" max="262" width="16" customWidth="1"/>
    <col min="263" max="264" width="8.5703125" customWidth="1"/>
    <col min="265" max="265" width="12.7109375" customWidth="1"/>
    <col min="266" max="266" width="21.42578125" customWidth="1"/>
    <col min="512" max="514" width="8.5703125" customWidth="1"/>
    <col min="515" max="515" width="15.42578125" customWidth="1"/>
    <col min="516" max="517" width="8.5703125" customWidth="1"/>
    <col min="518" max="518" width="16" customWidth="1"/>
    <col min="519" max="520" width="8.5703125" customWidth="1"/>
    <col min="521" max="521" width="12.7109375" customWidth="1"/>
    <col min="522" max="522" width="21.42578125" customWidth="1"/>
    <col min="768" max="770" width="8.5703125" customWidth="1"/>
    <col min="771" max="771" width="15.42578125" customWidth="1"/>
    <col min="772" max="773" width="8.5703125" customWidth="1"/>
    <col min="774" max="774" width="16" customWidth="1"/>
    <col min="775" max="776" width="8.5703125" customWidth="1"/>
    <col min="777" max="777" width="12.7109375" customWidth="1"/>
    <col min="778" max="778" width="21.42578125" customWidth="1"/>
    <col min="1024" max="1026" width="8.5703125" customWidth="1"/>
    <col min="1027" max="1027" width="15.42578125" customWidth="1"/>
    <col min="1028" max="1029" width="8.5703125" customWidth="1"/>
    <col min="1030" max="1030" width="16" customWidth="1"/>
    <col min="1031" max="1032" width="8.5703125" customWidth="1"/>
    <col min="1033" max="1033" width="12.7109375" customWidth="1"/>
    <col min="1034" max="1034" width="21.42578125" customWidth="1"/>
    <col min="1280" max="1282" width="8.5703125" customWidth="1"/>
    <col min="1283" max="1283" width="15.42578125" customWidth="1"/>
    <col min="1284" max="1285" width="8.5703125" customWidth="1"/>
    <col min="1286" max="1286" width="16" customWidth="1"/>
    <col min="1287" max="1288" width="8.5703125" customWidth="1"/>
    <col min="1289" max="1289" width="12.7109375" customWidth="1"/>
    <col min="1290" max="1290" width="21.42578125" customWidth="1"/>
    <col min="1536" max="1538" width="8.5703125" customWidth="1"/>
    <col min="1539" max="1539" width="15.42578125" customWidth="1"/>
    <col min="1540" max="1541" width="8.5703125" customWidth="1"/>
    <col min="1542" max="1542" width="16" customWidth="1"/>
    <col min="1543" max="1544" width="8.5703125" customWidth="1"/>
    <col min="1545" max="1545" width="12.7109375" customWidth="1"/>
    <col min="1546" max="1546" width="21.42578125" customWidth="1"/>
    <col min="1792" max="1794" width="8.5703125" customWidth="1"/>
    <col min="1795" max="1795" width="15.42578125" customWidth="1"/>
    <col min="1796" max="1797" width="8.5703125" customWidth="1"/>
    <col min="1798" max="1798" width="16" customWidth="1"/>
    <col min="1799" max="1800" width="8.5703125" customWidth="1"/>
    <col min="1801" max="1801" width="12.7109375" customWidth="1"/>
    <col min="1802" max="1802" width="21.42578125" customWidth="1"/>
    <col min="2048" max="2050" width="8.5703125" customWidth="1"/>
    <col min="2051" max="2051" width="15.42578125" customWidth="1"/>
    <col min="2052" max="2053" width="8.5703125" customWidth="1"/>
    <col min="2054" max="2054" width="16" customWidth="1"/>
    <col min="2055" max="2056" width="8.5703125" customWidth="1"/>
    <col min="2057" max="2057" width="12.7109375" customWidth="1"/>
    <col min="2058" max="2058" width="21.42578125" customWidth="1"/>
    <col min="2304" max="2306" width="8.5703125" customWidth="1"/>
    <col min="2307" max="2307" width="15.42578125" customWidth="1"/>
    <col min="2308" max="2309" width="8.5703125" customWidth="1"/>
    <col min="2310" max="2310" width="16" customWidth="1"/>
    <col min="2311" max="2312" width="8.5703125" customWidth="1"/>
    <col min="2313" max="2313" width="12.7109375" customWidth="1"/>
    <col min="2314" max="2314" width="21.42578125" customWidth="1"/>
    <col min="2560" max="2562" width="8.5703125" customWidth="1"/>
    <col min="2563" max="2563" width="15.42578125" customWidth="1"/>
    <col min="2564" max="2565" width="8.5703125" customWidth="1"/>
    <col min="2566" max="2566" width="16" customWidth="1"/>
    <col min="2567" max="2568" width="8.5703125" customWidth="1"/>
    <col min="2569" max="2569" width="12.7109375" customWidth="1"/>
    <col min="2570" max="2570" width="21.42578125" customWidth="1"/>
    <col min="2816" max="2818" width="8.5703125" customWidth="1"/>
    <col min="2819" max="2819" width="15.42578125" customWidth="1"/>
    <col min="2820" max="2821" width="8.5703125" customWidth="1"/>
    <col min="2822" max="2822" width="16" customWidth="1"/>
    <col min="2823" max="2824" width="8.5703125" customWidth="1"/>
    <col min="2825" max="2825" width="12.7109375" customWidth="1"/>
    <col min="2826" max="2826" width="21.42578125" customWidth="1"/>
    <col min="3072" max="3074" width="8.5703125" customWidth="1"/>
    <col min="3075" max="3075" width="15.42578125" customWidth="1"/>
    <col min="3076" max="3077" width="8.5703125" customWidth="1"/>
    <col min="3078" max="3078" width="16" customWidth="1"/>
    <col min="3079" max="3080" width="8.5703125" customWidth="1"/>
    <col min="3081" max="3081" width="12.7109375" customWidth="1"/>
    <col min="3082" max="3082" width="21.42578125" customWidth="1"/>
    <col min="3328" max="3330" width="8.5703125" customWidth="1"/>
    <col min="3331" max="3331" width="15.42578125" customWidth="1"/>
    <col min="3332" max="3333" width="8.5703125" customWidth="1"/>
    <col min="3334" max="3334" width="16" customWidth="1"/>
    <col min="3335" max="3336" width="8.5703125" customWidth="1"/>
    <col min="3337" max="3337" width="12.7109375" customWidth="1"/>
    <col min="3338" max="3338" width="21.42578125" customWidth="1"/>
    <col min="3584" max="3586" width="8.5703125" customWidth="1"/>
    <col min="3587" max="3587" width="15.42578125" customWidth="1"/>
    <col min="3588" max="3589" width="8.5703125" customWidth="1"/>
    <col min="3590" max="3590" width="16" customWidth="1"/>
    <col min="3591" max="3592" width="8.5703125" customWidth="1"/>
    <col min="3593" max="3593" width="12.7109375" customWidth="1"/>
    <col min="3594" max="3594" width="21.42578125" customWidth="1"/>
    <col min="3840" max="3842" width="8.5703125" customWidth="1"/>
    <col min="3843" max="3843" width="15.42578125" customWidth="1"/>
    <col min="3844" max="3845" width="8.5703125" customWidth="1"/>
    <col min="3846" max="3846" width="16" customWidth="1"/>
    <col min="3847" max="3848" width="8.5703125" customWidth="1"/>
    <col min="3849" max="3849" width="12.7109375" customWidth="1"/>
    <col min="3850" max="3850" width="21.42578125" customWidth="1"/>
    <col min="4096" max="4098" width="8.5703125" customWidth="1"/>
    <col min="4099" max="4099" width="15.42578125" customWidth="1"/>
    <col min="4100" max="4101" width="8.5703125" customWidth="1"/>
    <col min="4102" max="4102" width="16" customWidth="1"/>
    <col min="4103" max="4104" width="8.5703125" customWidth="1"/>
    <col min="4105" max="4105" width="12.7109375" customWidth="1"/>
    <col min="4106" max="4106" width="21.42578125" customWidth="1"/>
    <col min="4352" max="4354" width="8.5703125" customWidth="1"/>
    <col min="4355" max="4355" width="15.42578125" customWidth="1"/>
    <col min="4356" max="4357" width="8.5703125" customWidth="1"/>
    <col min="4358" max="4358" width="16" customWidth="1"/>
    <col min="4359" max="4360" width="8.5703125" customWidth="1"/>
    <col min="4361" max="4361" width="12.7109375" customWidth="1"/>
    <col min="4362" max="4362" width="21.42578125" customWidth="1"/>
    <col min="4608" max="4610" width="8.5703125" customWidth="1"/>
    <col min="4611" max="4611" width="15.42578125" customWidth="1"/>
    <col min="4612" max="4613" width="8.5703125" customWidth="1"/>
    <col min="4614" max="4614" width="16" customWidth="1"/>
    <col min="4615" max="4616" width="8.5703125" customWidth="1"/>
    <col min="4617" max="4617" width="12.7109375" customWidth="1"/>
    <col min="4618" max="4618" width="21.42578125" customWidth="1"/>
    <col min="4864" max="4866" width="8.5703125" customWidth="1"/>
    <col min="4867" max="4867" width="15.42578125" customWidth="1"/>
    <col min="4868" max="4869" width="8.5703125" customWidth="1"/>
    <col min="4870" max="4870" width="16" customWidth="1"/>
    <col min="4871" max="4872" width="8.5703125" customWidth="1"/>
    <col min="4873" max="4873" width="12.7109375" customWidth="1"/>
    <col min="4874" max="4874" width="21.42578125" customWidth="1"/>
    <col min="5120" max="5122" width="8.5703125" customWidth="1"/>
    <col min="5123" max="5123" width="15.42578125" customWidth="1"/>
    <col min="5124" max="5125" width="8.5703125" customWidth="1"/>
    <col min="5126" max="5126" width="16" customWidth="1"/>
    <col min="5127" max="5128" width="8.5703125" customWidth="1"/>
    <col min="5129" max="5129" width="12.7109375" customWidth="1"/>
    <col min="5130" max="5130" width="21.42578125" customWidth="1"/>
    <col min="5376" max="5378" width="8.5703125" customWidth="1"/>
    <col min="5379" max="5379" width="15.42578125" customWidth="1"/>
    <col min="5380" max="5381" width="8.5703125" customWidth="1"/>
    <col min="5382" max="5382" width="16" customWidth="1"/>
    <col min="5383" max="5384" width="8.5703125" customWidth="1"/>
    <col min="5385" max="5385" width="12.7109375" customWidth="1"/>
    <col min="5386" max="5386" width="21.42578125" customWidth="1"/>
    <col min="5632" max="5634" width="8.5703125" customWidth="1"/>
    <col min="5635" max="5635" width="15.42578125" customWidth="1"/>
    <col min="5636" max="5637" width="8.5703125" customWidth="1"/>
    <col min="5638" max="5638" width="16" customWidth="1"/>
    <col min="5639" max="5640" width="8.5703125" customWidth="1"/>
    <col min="5641" max="5641" width="12.7109375" customWidth="1"/>
    <col min="5642" max="5642" width="21.42578125" customWidth="1"/>
    <col min="5888" max="5890" width="8.5703125" customWidth="1"/>
    <col min="5891" max="5891" width="15.42578125" customWidth="1"/>
    <col min="5892" max="5893" width="8.5703125" customWidth="1"/>
    <col min="5894" max="5894" width="16" customWidth="1"/>
    <col min="5895" max="5896" width="8.5703125" customWidth="1"/>
    <col min="5897" max="5897" width="12.7109375" customWidth="1"/>
    <col min="5898" max="5898" width="21.42578125" customWidth="1"/>
    <col min="6144" max="6146" width="8.5703125" customWidth="1"/>
    <col min="6147" max="6147" width="15.42578125" customWidth="1"/>
    <col min="6148" max="6149" width="8.5703125" customWidth="1"/>
    <col min="6150" max="6150" width="16" customWidth="1"/>
    <col min="6151" max="6152" width="8.5703125" customWidth="1"/>
    <col min="6153" max="6153" width="12.7109375" customWidth="1"/>
    <col min="6154" max="6154" width="21.42578125" customWidth="1"/>
    <col min="6400" max="6402" width="8.5703125" customWidth="1"/>
    <col min="6403" max="6403" width="15.42578125" customWidth="1"/>
    <col min="6404" max="6405" width="8.5703125" customWidth="1"/>
    <col min="6406" max="6406" width="16" customWidth="1"/>
    <col min="6407" max="6408" width="8.5703125" customWidth="1"/>
    <col min="6409" max="6409" width="12.7109375" customWidth="1"/>
    <col min="6410" max="6410" width="21.42578125" customWidth="1"/>
    <col min="6656" max="6658" width="8.5703125" customWidth="1"/>
    <col min="6659" max="6659" width="15.42578125" customWidth="1"/>
    <col min="6660" max="6661" width="8.5703125" customWidth="1"/>
    <col min="6662" max="6662" width="16" customWidth="1"/>
    <col min="6663" max="6664" width="8.5703125" customWidth="1"/>
    <col min="6665" max="6665" width="12.7109375" customWidth="1"/>
    <col min="6666" max="6666" width="21.42578125" customWidth="1"/>
    <col min="6912" max="6914" width="8.5703125" customWidth="1"/>
    <col min="6915" max="6915" width="15.42578125" customWidth="1"/>
    <col min="6916" max="6917" width="8.5703125" customWidth="1"/>
    <col min="6918" max="6918" width="16" customWidth="1"/>
    <col min="6919" max="6920" width="8.5703125" customWidth="1"/>
    <col min="6921" max="6921" width="12.7109375" customWidth="1"/>
    <col min="6922" max="6922" width="21.42578125" customWidth="1"/>
    <col min="7168" max="7170" width="8.5703125" customWidth="1"/>
    <col min="7171" max="7171" width="15.42578125" customWidth="1"/>
    <col min="7172" max="7173" width="8.5703125" customWidth="1"/>
    <col min="7174" max="7174" width="16" customWidth="1"/>
    <col min="7175" max="7176" width="8.5703125" customWidth="1"/>
    <col min="7177" max="7177" width="12.7109375" customWidth="1"/>
    <col min="7178" max="7178" width="21.42578125" customWidth="1"/>
    <col min="7424" max="7426" width="8.5703125" customWidth="1"/>
    <col min="7427" max="7427" width="15.42578125" customWidth="1"/>
    <col min="7428" max="7429" width="8.5703125" customWidth="1"/>
    <col min="7430" max="7430" width="16" customWidth="1"/>
    <col min="7431" max="7432" width="8.5703125" customWidth="1"/>
    <col min="7433" max="7433" width="12.7109375" customWidth="1"/>
    <col min="7434" max="7434" width="21.42578125" customWidth="1"/>
    <col min="7680" max="7682" width="8.5703125" customWidth="1"/>
    <col min="7683" max="7683" width="15.42578125" customWidth="1"/>
    <col min="7684" max="7685" width="8.5703125" customWidth="1"/>
    <col min="7686" max="7686" width="16" customWidth="1"/>
    <col min="7687" max="7688" width="8.5703125" customWidth="1"/>
    <col min="7689" max="7689" width="12.7109375" customWidth="1"/>
    <col min="7690" max="7690" width="21.42578125" customWidth="1"/>
    <col min="7936" max="7938" width="8.5703125" customWidth="1"/>
    <col min="7939" max="7939" width="15.42578125" customWidth="1"/>
    <col min="7940" max="7941" width="8.5703125" customWidth="1"/>
    <col min="7942" max="7942" width="16" customWidth="1"/>
    <col min="7943" max="7944" width="8.5703125" customWidth="1"/>
    <col min="7945" max="7945" width="12.7109375" customWidth="1"/>
    <col min="7946" max="7946" width="21.42578125" customWidth="1"/>
    <col min="8192" max="8194" width="8.5703125" customWidth="1"/>
    <col min="8195" max="8195" width="15.42578125" customWidth="1"/>
    <col min="8196" max="8197" width="8.5703125" customWidth="1"/>
    <col min="8198" max="8198" width="16" customWidth="1"/>
    <col min="8199" max="8200" width="8.5703125" customWidth="1"/>
    <col min="8201" max="8201" width="12.7109375" customWidth="1"/>
    <col min="8202" max="8202" width="21.42578125" customWidth="1"/>
    <col min="8448" max="8450" width="8.5703125" customWidth="1"/>
    <col min="8451" max="8451" width="15.42578125" customWidth="1"/>
    <col min="8452" max="8453" width="8.5703125" customWidth="1"/>
    <col min="8454" max="8454" width="16" customWidth="1"/>
    <col min="8455" max="8456" width="8.5703125" customWidth="1"/>
    <col min="8457" max="8457" width="12.7109375" customWidth="1"/>
    <col min="8458" max="8458" width="21.42578125" customWidth="1"/>
    <col min="8704" max="8706" width="8.5703125" customWidth="1"/>
    <col min="8707" max="8707" width="15.42578125" customWidth="1"/>
    <col min="8708" max="8709" width="8.5703125" customWidth="1"/>
    <col min="8710" max="8710" width="16" customWidth="1"/>
    <col min="8711" max="8712" width="8.5703125" customWidth="1"/>
    <col min="8713" max="8713" width="12.7109375" customWidth="1"/>
    <col min="8714" max="8714" width="21.42578125" customWidth="1"/>
    <col min="8960" max="8962" width="8.5703125" customWidth="1"/>
    <col min="8963" max="8963" width="15.42578125" customWidth="1"/>
    <col min="8964" max="8965" width="8.5703125" customWidth="1"/>
    <col min="8966" max="8966" width="16" customWidth="1"/>
    <col min="8967" max="8968" width="8.5703125" customWidth="1"/>
    <col min="8969" max="8969" width="12.7109375" customWidth="1"/>
    <col min="8970" max="8970" width="21.42578125" customWidth="1"/>
    <col min="9216" max="9218" width="8.5703125" customWidth="1"/>
    <col min="9219" max="9219" width="15.42578125" customWidth="1"/>
    <col min="9220" max="9221" width="8.5703125" customWidth="1"/>
    <col min="9222" max="9222" width="16" customWidth="1"/>
    <col min="9223" max="9224" width="8.5703125" customWidth="1"/>
    <col min="9225" max="9225" width="12.7109375" customWidth="1"/>
    <col min="9226" max="9226" width="21.42578125" customWidth="1"/>
    <col min="9472" max="9474" width="8.5703125" customWidth="1"/>
    <col min="9475" max="9475" width="15.42578125" customWidth="1"/>
    <col min="9476" max="9477" width="8.5703125" customWidth="1"/>
    <col min="9478" max="9478" width="16" customWidth="1"/>
    <col min="9479" max="9480" width="8.5703125" customWidth="1"/>
    <col min="9481" max="9481" width="12.7109375" customWidth="1"/>
    <col min="9482" max="9482" width="21.42578125" customWidth="1"/>
    <col min="9728" max="9730" width="8.5703125" customWidth="1"/>
    <col min="9731" max="9731" width="15.42578125" customWidth="1"/>
    <col min="9732" max="9733" width="8.5703125" customWidth="1"/>
    <col min="9734" max="9734" width="16" customWidth="1"/>
    <col min="9735" max="9736" width="8.5703125" customWidth="1"/>
    <col min="9737" max="9737" width="12.7109375" customWidth="1"/>
    <col min="9738" max="9738" width="21.42578125" customWidth="1"/>
    <col min="9984" max="9986" width="8.5703125" customWidth="1"/>
    <col min="9987" max="9987" width="15.42578125" customWidth="1"/>
    <col min="9988" max="9989" width="8.5703125" customWidth="1"/>
    <col min="9990" max="9990" width="16" customWidth="1"/>
    <col min="9991" max="9992" width="8.5703125" customWidth="1"/>
    <col min="9993" max="9993" width="12.7109375" customWidth="1"/>
    <col min="9994" max="9994" width="21.42578125" customWidth="1"/>
    <col min="10240" max="10242" width="8.5703125" customWidth="1"/>
    <col min="10243" max="10243" width="15.42578125" customWidth="1"/>
    <col min="10244" max="10245" width="8.5703125" customWidth="1"/>
    <col min="10246" max="10246" width="16" customWidth="1"/>
    <col min="10247" max="10248" width="8.5703125" customWidth="1"/>
    <col min="10249" max="10249" width="12.7109375" customWidth="1"/>
    <col min="10250" max="10250" width="21.42578125" customWidth="1"/>
    <col min="10496" max="10498" width="8.5703125" customWidth="1"/>
    <col min="10499" max="10499" width="15.42578125" customWidth="1"/>
    <col min="10500" max="10501" width="8.5703125" customWidth="1"/>
    <col min="10502" max="10502" width="16" customWidth="1"/>
    <col min="10503" max="10504" width="8.5703125" customWidth="1"/>
    <col min="10505" max="10505" width="12.7109375" customWidth="1"/>
    <col min="10506" max="10506" width="21.42578125" customWidth="1"/>
    <col min="10752" max="10754" width="8.5703125" customWidth="1"/>
    <col min="10755" max="10755" width="15.42578125" customWidth="1"/>
    <col min="10756" max="10757" width="8.5703125" customWidth="1"/>
    <col min="10758" max="10758" width="16" customWidth="1"/>
    <col min="10759" max="10760" width="8.5703125" customWidth="1"/>
    <col min="10761" max="10761" width="12.7109375" customWidth="1"/>
    <col min="10762" max="10762" width="21.42578125" customWidth="1"/>
    <col min="11008" max="11010" width="8.5703125" customWidth="1"/>
    <col min="11011" max="11011" width="15.42578125" customWidth="1"/>
    <col min="11012" max="11013" width="8.5703125" customWidth="1"/>
    <col min="11014" max="11014" width="16" customWidth="1"/>
    <col min="11015" max="11016" width="8.5703125" customWidth="1"/>
    <col min="11017" max="11017" width="12.7109375" customWidth="1"/>
    <col min="11018" max="11018" width="21.42578125" customWidth="1"/>
    <col min="11264" max="11266" width="8.5703125" customWidth="1"/>
    <col min="11267" max="11267" width="15.42578125" customWidth="1"/>
    <col min="11268" max="11269" width="8.5703125" customWidth="1"/>
    <col min="11270" max="11270" width="16" customWidth="1"/>
    <col min="11271" max="11272" width="8.5703125" customWidth="1"/>
    <col min="11273" max="11273" width="12.7109375" customWidth="1"/>
    <col min="11274" max="11274" width="21.42578125" customWidth="1"/>
    <col min="11520" max="11522" width="8.5703125" customWidth="1"/>
    <col min="11523" max="11523" width="15.42578125" customWidth="1"/>
    <col min="11524" max="11525" width="8.5703125" customWidth="1"/>
    <col min="11526" max="11526" width="16" customWidth="1"/>
    <col min="11527" max="11528" width="8.5703125" customWidth="1"/>
    <col min="11529" max="11529" width="12.7109375" customWidth="1"/>
    <col min="11530" max="11530" width="21.42578125" customWidth="1"/>
    <col min="11776" max="11778" width="8.5703125" customWidth="1"/>
    <col min="11779" max="11779" width="15.42578125" customWidth="1"/>
    <col min="11780" max="11781" width="8.5703125" customWidth="1"/>
    <col min="11782" max="11782" width="16" customWidth="1"/>
    <col min="11783" max="11784" width="8.5703125" customWidth="1"/>
    <col min="11785" max="11785" width="12.7109375" customWidth="1"/>
    <col min="11786" max="11786" width="21.42578125" customWidth="1"/>
    <col min="12032" max="12034" width="8.5703125" customWidth="1"/>
    <col min="12035" max="12035" width="15.42578125" customWidth="1"/>
    <col min="12036" max="12037" width="8.5703125" customWidth="1"/>
    <col min="12038" max="12038" width="16" customWidth="1"/>
    <col min="12039" max="12040" width="8.5703125" customWidth="1"/>
    <col min="12041" max="12041" width="12.7109375" customWidth="1"/>
    <col min="12042" max="12042" width="21.42578125" customWidth="1"/>
    <col min="12288" max="12290" width="8.5703125" customWidth="1"/>
    <col min="12291" max="12291" width="15.42578125" customWidth="1"/>
    <col min="12292" max="12293" width="8.5703125" customWidth="1"/>
    <col min="12294" max="12294" width="16" customWidth="1"/>
    <col min="12295" max="12296" width="8.5703125" customWidth="1"/>
    <col min="12297" max="12297" width="12.7109375" customWidth="1"/>
    <col min="12298" max="12298" width="21.42578125" customWidth="1"/>
    <col min="12544" max="12546" width="8.5703125" customWidth="1"/>
    <col min="12547" max="12547" width="15.42578125" customWidth="1"/>
    <col min="12548" max="12549" width="8.5703125" customWidth="1"/>
    <col min="12550" max="12550" width="16" customWidth="1"/>
    <col min="12551" max="12552" width="8.5703125" customWidth="1"/>
    <col min="12553" max="12553" width="12.7109375" customWidth="1"/>
    <col min="12554" max="12554" width="21.42578125" customWidth="1"/>
    <col min="12800" max="12802" width="8.5703125" customWidth="1"/>
    <col min="12803" max="12803" width="15.42578125" customWidth="1"/>
    <col min="12804" max="12805" width="8.5703125" customWidth="1"/>
    <col min="12806" max="12806" width="16" customWidth="1"/>
    <col min="12807" max="12808" width="8.5703125" customWidth="1"/>
    <col min="12809" max="12809" width="12.7109375" customWidth="1"/>
    <col min="12810" max="12810" width="21.42578125" customWidth="1"/>
    <col min="13056" max="13058" width="8.5703125" customWidth="1"/>
    <col min="13059" max="13059" width="15.42578125" customWidth="1"/>
    <col min="13060" max="13061" width="8.5703125" customWidth="1"/>
    <col min="13062" max="13062" width="16" customWidth="1"/>
    <col min="13063" max="13064" width="8.5703125" customWidth="1"/>
    <col min="13065" max="13065" width="12.7109375" customWidth="1"/>
    <col min="13066" max="13066" width="21.42578125" customWidth="1"/>
    <col min="13312" max="13314" width="8.5703125" customWidth="1"/>
    <col min="13315" max="13315" width="15.42578125" customWidth="1"/>
    <col min="13316" max="13317" width="8.5703125" customWidth="1"/>
    <col min="13318" max="13318" width="16" customWidth="1"/>
    <col min="13319" max="13320" width="8.5703125" customWidth="1"/>
    <col min="13321" max="13321" width="12.7109375" customWidth="1"/>
    <col min="13322" max="13322" width="21.42578125" customWidth="1"/>
    <col min="13568" max="13570" width="8.5703125" customWidth="1"/>
    <col min="13571" max="13571" width="15.42578125" customWidth="1"/>
    <col min="13572" max="13573" width="8.5703125" customWidth="1"/>
    <col min="13574" max="13574" width="16" customWidth="1"/>
    <col min="13575" max="13576" width="8.5703125" customWidth="1"/>
    <col min="13577" max="13577" width="12.7109375" customWidth="1"/>
    <col min="13578" max="13578" width="21.42578125" customWidth="1"/>
    <col min="13824" max="13826" width="8.5703125" customWidth="1"/>
    <col min="13827" max="13827" width="15.42578125" customWidth="1"/>
    <col min="13828" max="13829" width="8.5703125" customWidth="1"/>
    <col min="13830" max="13830" width="16" customWidth="1"/>
    <col min="13831" max="13832" width="8.5703125" customWidth="1"/>
    <col min="13833" max="13833" width="12.7109375" customWidth="1"/>
    <col min="13834" max="13834" width="21.42578125" customWidth="1"/>
    <col min="14080" max="14082" width="8.5703125" customWidth="1"/>
    <col min="14083" max="14083" width="15.42578125" customWidth="1"/>
    <col min="14084" max="14085" width="8.5703125" customWidth="1"/>
    <col min="14086" max="14086" width="16" customWidth="1"/>
    <col min="14087" max="14088" width="8.5703125" customWidth="1"/>
    <col min="14089" max="14089" width="12.7109375" customWidth="1"/>
    <col min="14090" max="14090" width="21.42578125" customWidth="1"/>
    <col min="14336" max="14338" width="8.5703125" customWidth="1"/>
    <col min="14339" max="14339" width="15.42578125" customWidth="1"/>
    <col min="14340" max="14341" width="8.5703125" customWidth="1"/>
    <col min="14342" max="14342" width="16" customWidth="1"/>
    <col min="14343" max="14344" width="8.5703125" customWidth="1"/>
    <col min="14345" max="14345" width="12.7109375" customWidth="1"/>
    <col min="14346" max="14346" width="21.42578125" customWidth="1"/>
    <col min="14592" max="14594" width="8.5703125" customWidth="1"/>
    <col min="14595" max="14595" width="15.42578125" customWidth="1"/>
    <col min="14596" max="14597" width="8.5703125" customWidth="1"/>
    <col min="14598" max="14598" width="16" customWidth="1"/>
    <col min="14599" max="14600" width="8.5703125" customWidth="1"/>
    <col min="14601" max="14601" width="12.7109375" customWidth="1"/>
    <col min="14602" max="14602" width="21.42578125" customWidth="1"/>
    <col min="14848" max="14850" width="8.5703125" customWidth="1"/>
    <col min="14851" max="14851" width="15.42578125" customWidth="1"/>
    <col min="14852" max="14853" width="8.5703125" customWidth="1"/>
    <col min="14854" max="14854" width="16" customWidth="1"/>
    <col min="14855" max="14856" width="8.5703125" customWidth="1"/>
    <col min="14857" max="14857" width="12.7109375" customWidth="1"/>
    <col min="14858" max="14858" width="21.42578125" customWidth="1"/>
    <col min="15104" max="15106" width="8.5703125" customWidth="1"/>
    <col min="15107" max="15107" width="15.42578125" customWidth="1"/>
    <col min="15108" max="15109" width="8.5703125" customWidth="1"/>
    <col min="15110" max="15110" width="16" customWidth="1"/>
    <col min="15111" max="15112" width="8.5703125" customWidth="1"/>
    <col min="15113" max="15113" width="12.7109375" customWidth="1"/>
    <col min="15114" max="15114" width="21.42578125" customWidth="1"/>
    <col min="15360" max="15362" width="8.5703125" customWidth="1"/>
    <col min="15363" max="15363" width="15.42578125" customWidth="1"/>
    <col min="15364" max="15365" width="8.5703125" customWidth="1"/>
    <col min="15366" max="15366" width="16" customWidth="1"/>
    <col min="15367" max="15368" width="8.5703125" customWidth="1"/>
    <col min="15369" max="15369" width="12.7109375" customWidth="1"/>
    <col min="15370" max="15370" width="21.42578125" customWidth="1"/>
    <col min="15616" max="15618" width="8.5703125" customWidth="1"/>
    <col min="15619" max="15619" width="15.42578125" customWidth="1"/>
    <col min="15620" max="15621" width="8.5703125" customWidth="1"/>
    <col min="15622" max="15622" width="16" customWidth="1"/>
    <col min="15623" max="15624" width="8.5703125" customWidth="1"/>
    <col min="15625" max="15625" width="12.7109375" customWidth="1"/>
    <col min="15626" max="15626" width="21.42578125" customWidth="1"/>
    <col min="15872" max="15874" width="8.5703125" customWidth="1"/>
    <col min="15875" max="15875" width="15.42578125" customWidth="1"/>
    <col min="15876" max="15877" width="8.5703125" customWidth="1"/>
    <col min="15878" max="15878" width="16" customWidth="1"/>
    <col min="15879" max="15880" width="8.5703125" customWidth="1"/>
    <col min="15881" max="15881" width="12.7109375" customWidth="1"/>
    <col min="15882" max="15882" width="21.42578125" customWidth="1"/>
    <col min="16128" max="16130" width="8.5703125" customWidth="1"/>
    <col min="16131" max="16131" width="15.42578125" customWidth="1"/>
    <col min="16132" max="16133" width="8.5703125" customWidth="1"/>
    <col min="16134" max="16134" width="16" customWidth="1"/>
    <col min="16135" max="16136" width="8.5703125" customWidth="1"/>
    <col min="16137" max="16137" width="12.7109375" customWidth="1"/>
    <col min="16138" max="16138" width="21.42578125" customWidth="1"/>
  </cols>
  <sheetData>
    <row r="1" spans="1:11" ht="124.5" customHeight="1" thickBot="1" x14ac:dyDescent="0.3">
      <c r="A1" s="384"/>
      <c r="B1" s="384"/>
      <c r="C1" s="384"/>
      <c r="D1" s="403" t="s">
        <v>320</v>
      </c>
      <c r="E1" s="404"/>
      <c r="F1" s="404"/>
      <c r="G1" s="404"/>
      <c r="H1" s="404"/>
      <c r="I1" s="404"/>
      <c r="J1" s="404"/>
    </row>
    <row r="2" spans="1:11" ht="19.899999999999999" customHeight="1" thickBot="1" x14ac:dyDescent="0.3">
      <c r="A2" s="405" t="s">
        <v>321</v>
      </c>
      <c r="B2" s="406"/>
      <c r="C2" s="407"/>
      <c r="D2" s="405" t="s">
        <v>322</v>
      </c>
      <c r="E2" s="406"/>
      <c r="F2" s="407"/>
      <c r="G2" s="414" t="s">
        <v>323</v>
      </c>
      <c r="H2" s="415"/>
      <c r="I2" s="416"/>
      <c r="J2" s="423" t="s">
        <v>324</v>
      </c>
    </row>
    <row r="3" spans="1:11" ht="19.899999999999999" customHeight="1" thickBot="1" x14ac:dyDescent="0.3">
      <c r="A3" s="408"/>
      <c r="B3" s="409"/>
      <c r="C3" s="410"/>
      <c r="D3" s="408"/>
      <c r="E3" s="409"/>
      <c r="F3" s="410"/>
      <c r="G3" s="417"/>
      <c r="H3" s="418"/>
      <c r="I3" s="419"/>
      <c r="J3" s="424"/>
      <c r="K3" s="141"/>
    </row>
    <row r="4" spans="1:11" ht="19.899999999999999" customHeight="1" thickBot="1" x14ac:dyDescent="0.3">
      <c r="A4" s="408"/>
      <c r="B4" s="409"/>
      <c r="C4" s="410"/>
      <c r="D4" s="408"/>
      <c r="E4" s="409"/>
      <c r="F4" s="410"/>
      <c r="G4" s="417"/>
      <c r="H4" s="418"/>
      <c r="I4" s="419"/>
      <c r="J4" s="424"/>
      <c r="K4" s="141"/>
    </row>
    <row r="5" spans="1:11" ht="19.899999999999999" customHeight="1" thickBot="1" x14ac:dyDescent="0.3">
      <c r="A5" s="411"/>
      <c r="B5" s="412"/>
      <c r="C5" s="413"/>
      <c r="D5" s="411"/>
      <c r="E5" s="412"/>
      <c r="F5" s="413"/>
      <c r="G5" s="420"/>
      <c r="H5" s="421"/>
      <c r="I5" s="422"/>
      <c r="J5" s="425"/>
    </row>
    <row r="6" spans="1:11" ht="19.899999999999999" customHeight="1" thickBot="1" x14ac:dyDescent="0.3">
      <c r="A6" s="426" t="s">
        <v>325</v>
      </c>
      <c r="B6" s="427"/>
      <c r="C6" s="428"/>
      <c r="D6" s="432" t="s">
        <v>326</v>
      </c>
      <c r="E6" s="432"/>
      <c r="F6" s="391"/>
      <c r="G6" s="433" t="s">
        <v>327</v>
      </c>
      <c r="H6" s="434"/>
      <c r="I6" s="434"/>
      <c r="J6" s="401">
        <v>50</v>
      </c>
    </row>
    <row r="7" spans="1:11" ht="19.899999999999999" customHeight="1" thickBot="1" x14ac:dyDescent="0.3">
      <c r="A7" s="426"/>
      <c r="B7" s="427"/>
      <c r="C7" s="428"/>
      <c r="D7" s="366"/>
      <c r="E7" s="366"/>
      <c r="F7" s="367"/>
      <c r="G7" s="361"/>
      <c r="H7" s="362"/>
      <c r="I7" s="362"/>
      <c r="J7" s="368"/>
    </row>
    <row r="8" spans="1:11" ht="19.899999999999999" customHeight="1" thickBot="1" x14ac:dyDescent="0.3">
      <c r="A8" s="426"/>
      <c r="B8" s="427"/>
      <c r="C8" s="428"/>
      <c r="D8" s="366"/>
      <c r="E8" s="366"/>
      <c r="F8" s="367"/>
      <c r="G8" s="361" t="s">
        <v>328</v>
      </c>
      <c r="H8" s="362"/>
      <c r="I8" s="362"/>
      <c r="J8" s="368">
        <v>62</v>
      </c>
    </row>
    <row r="9" spans="1:11" ht="19.899999999999999" customHeight="1" x14ac:dyDescent="0.25">
      <c r="A9" s="426"/>
      <c r="B9" s="427"/>
      <c r="C9" s="428"/>
      <c r="D9" s="366"/>
      <c r="E9" s="366"/>
      <c r="F9" s="367"/>
      <c r="G9" s="361"/>
      <c r="H9" s="362"/>
      <c r="I9" s="362"/>
      <c r="J9" s="368"/>
    </row>
    <row r="10" spans="1:11" ht="19.899999999999999" customHeight="1" x14ac:dyDescent="0.25">
      <c r="A10" s="426"/>
      <c r="B10" s="427"/>
      <c r="C10" s="428"/>
      <c r="D10" s="360"/>
      <c r="E10" s="360"/>
      <c r="F10" s="360"/>
      <c r="G10" s="361" t="s">
        <v>329</v>
      </c>
      <c r="H10" s="362"/>
      <c r="I10" s="362"/>
      <c r="J10" s="368">
        <v>68</v>
      </c>
    </row>
    <row r="11" spans="1:11" ht="19.899999999999999" customHeight="1" x14ac:dyDescent="0.25">
      <c r="A11" s="426"/>
      <c r="B11" s="427"/>
      <c r="C11" s="428"/>
      <c r="D11" s="378" t="s">
        <v>330</v>
      </c>
      <c r="E11" s="378"/>
      <c r="F11" s="379"/>
      <c r="G11" s="361"/>
      <c r="H11" s="362"/>
      <c r="I11" s="362"/>
      <c r="J11" s="368"/>
    </row>
    <row r="12" spans="1:11" ht="19.899999999999999" customHeight="1" x14ac:dyDescent="0.25">
      <c r="A12" s="426"/>
      <c r="B12" s="427"/>
      <c r="C12" s="428"/>
      <c r="D12" s="359" t="s">
        <v>331</v>
      </c>
      <c r="E12" s="359"/>
      <c r="F12" s="360"/>
      <c r="G12" s="361" t="s">
        <v>344</v>
      </c>
      <c r="H12" s="362"/>
      <c r="I12" s="362"/>
      <c r="J12" s="368">
        <v>68</v>
      </c>
    </row>
    <row r="13" spans="1:11" ht="19.899999999999999" customHeight="1" x14ac:dyDescent="0.25">
      <c r="A13" s="426"/>
      <c r="B13" s="427"/>
      <c r="C13" s="428"/>
      <c r="D13" s="359" t="s">
        <v>332</v>
      </c>
      <c r="E13" s="359"/>
      <c r="F13" s="360"/>
      <c r="G13" s="361"/>
      <c r="H13" s="362"/>
      <c r="I13" s="362"/>
      <c r="J13" s="368"/>
    </row>
    <row r="14" spans="1:11" ht="19.899999999999999" customHeight="1" x14ac:dyDescent="0.25">
      <c r="A14" s="426"/>
      <c r="B14" s="427"/>
      <c r="C14" s="428"/>
      <c r="D14" s="158"/>
      <c r="E14" s="159"/>
      <c r="F14" s="159"/>
      <c r="G14" s="361" t="s">
        <v>333</v>
      </c>
      <c r="H14" s="362"/>
      <c r="I14" s="362"/>
      <c r="J14" s="368">
        <v>80</v>
      </c>
    </row>
    <row r="15" spans="1:11" ht="19.899999999999999" customHeight="1" thickBot="1" x14ac:dyDescent="0.3">
      <c r="A15" s="429"/>
      <c r="B15" s="430"/>
      <c r="C15" s="431"/>
      <c r="D15" s="160"/>
      <c r="E15" s="161"/>
      <c r="F15" s="161"/>
      <c r="G15" s="363"/>
      <c r="H15" s="364"/>
      <c r="I15" s="364"/>
      <c r="J15" s="370"/>
    </row>
    <row r="16" spans="1:11" ht="19.899999999999999" customHeight="1" thickBot="1" x14ac:dyDescent="0.3">
      <c r="A16" s="402"/>
      <c r="B16" s="402"/>
      <c r="C16" s="402"/>
      <c r="D16" s="366" t="s">
        <v>334</v>
      </c>
      <c r="E16" s="366"/>
      <c r="F16" s="367"/>
      <c r="G16" s="373" t="s">
        <v>327</v>
      </c>
      <c r="H16" s="374"/>
      <c r="I16" s="374"/>
      <c r="J16" s="401">
        <v>50</v>
      </c>
    </row>
    <row r="17" spans="1:10" ht="19.899999999999999" customHeight="1" thickBot="1" x14ac:dyDescent="0.3">
      <c r="A17" s="402"/>
      <c r="B17" s="402"/>
      <c r="C17" s="402"/>
      <c r="D17" s="366"/>
      <c r="E17" s="366"/>
      <c r="F17" s="367"/>
      <c r="G17" s="361"/>
      <c r="H17" s="362"/>
      <c r="I17" s="362"/>
      <c r="J17" s="368"/>
    </row>
    <row r="18" spans="1:10" ht="19.899999999999999" customHeight="1" thickBot="1" x14ac:dyDescent="0.3">
      <c r="A18" s="402"/>
      <c r="B18" s="402"/>
      <c r="C18" s="402"/>
      <c r="D18" s="366"/>
      <c r="E18" s="366"/>
      <c r="F18" s="367"/>
      <c r="G18" s="361" t="s">
        <v>328</v>
      </c>
      <c r="H18" s="362"/>
      <c r="I18" s="362"/>
      <c r="J18" s="368">
        <v>62</v>
      </c>
    </row>
    <row r="19" spans="1:10" ht="19.899999999999999" customHeight="1" thickBot="1" x14ac:dyDescent="0.3">
      <c r="A19" s="402"/>
      <c r="B19" s="402"/>
      <c r="C19" s="402"/>
      <c r="D19" s="366"/>
      <c r="E19" s="366"/>
      <c r="F19" s="367"/>
      <c r="G19" s="361"/>
      <c r="H19" s="362"/>
      <c r="I19" s="362"/>
      <c r="J19" s="368"/>
    </row>
    <row r="20" spans="1:10" ht="19.899999999999999" customHeight="1" thickBot="1" x14ac:dyDescent="0.3">
      <c r="A20" s="402"/>
      <c r="B20" s="402"/>
      <c r="C20" s="402"/>
      <c r="D20" s="360"/>
      <c r="E20" s="360"/>
      <c r="F20" s="360"/>
      <c r="G20" s="361" t="s">
        <v>329</v>
      </c>
      <c r="H20" s="362"/>
      <c r="I20" s="362"/>
      <c r="J20" s="368">
        <v>68</v>
      </c>
    </row>
    <row r="21" spans="1:10" ht="19.899999999999999" customHeight="1" thickBot="1" x14ac:dyDescent="0.3">
      <c r="A21" s="402"/>
      <c r="B21" s="402"/>
      <c r="C21" s="402"/>
      <c r="D21" s="378" t="s">
        <v>330</v>
      </c>
      <c r="E21" s="378"/>
      <c r="F21" s="379"/>
      <c r="G21" s="361"/>
      <c r="H21" s="362"/>
      <c r="I21" s="362"/>
      <c r="J21" s="368"/>
    </row>
    <row r="22" spans="1:10" ht="19.899999999999999" customHeight="1" thickBot="1" x14ac:dyDescent="0.3">
      <c r="A22" s="402"/>
      <c r="B22" s="402"/>
      <c r="C22" s="402"/>
      <c r="D22" s="359" t="s">
        <v>331</v>
      </c>
      <c r="E22" s="359"/>
      <c r="F22" s="360"/>
      <c r="G22" s="361" t="s">
        <v>344</v>
      </c>
      <c r="H22" s="362"/>
      <c r="I22" s="362"/>
      <c r="J22" s="368">
        <v>68</v>
      </c>
    </row>
    <row r="23" spans="1:10" ht="19.899999999999999" customHeight="1" thickBot="1" x14ac:dyDescent="0.3">
      <c r="A23" s="402"/>
      <c r="B23" s="402"/>
      <c r="C23" s="402"/>
      <c r="D23" s="359" t="s">
        <v>332</v>
      </c>
      <c r="E23" s="359"/>
      <c r="F23" s="360"/>
      <c r="G23" s="361"/>
      <c r="H23" s="362"/>
      <c r="I23" s="362"/>
      <c r="J23" s="368"/>
    </row>
    <row r="24" spans="1:10" ht="19.899999999999999" customHeight="1" thickBot="1" x14ac:dyDescent="0.3">
      <c r="A24" s="402"/>
      <c r="B24" s="402"/>
      <c r="C24" s="402"/>
      <c r="D24" s="158"/>
      <c r="E24" s="159"/>
      <c r="F24" s="159"/>
      <c r="G24" s="361" t="s">
        <v>333</v>
      </c>
      <c r="H24" s="362"/>
      <c r="I24" s="362"/>
      <c r="J24" s="368">
        <v>80</v>
      </c>
    </row>
    <row r="25" spans="1:10" ht="19.899999999999999" customHeight="1" thickBot="1" x14ac:dyDescent="0.3">
      <c r="A25" s="402"/>
      <c r="B25" s="402"/>
      <c r="C25" s="402"/>
      <c r="D25" s="160"/>
      <c r="E25" s="161"/>
      <c r="F25" s="161"/>
      <c r="G25" s="363"/>
      <c r="H25" s="364"/>
      <c r="I25" s="364"/>
      <c r="J25" s="370"/>
    </row>
    <row r="26" spans="1:10" ht="19.899999999999999" customHeight="1" thickBot="1" x14ac:dyDescent="0.3">
      <c r="A26" s="402"/>
      <c r="B26" s="402"/>
      <c r="C26" s="402"/>
      <c r="D26" s="366" t="s">
        <v>335</v>
      </c>
      <c r="E26" s="366"/>
      <c r="F26" s="367"/>
      <c r="G26" s="373" t="s">
        <v>327</v>
      </c>
      <c r="H26" s="374"/>
      <c r="I26" s="374"/>
      <c r="J26" s="401">
        <v>50</v>
      </c>
    </row>
    <row r="27" spans="1:10" ht="19.899999999999999" customHeight="1" thickBot="1" x14ac:dyDescent="0.3">
      <c r="A27" s="402"/>
      <c r="B27" s="402"/>
      <c r="C27" s="402"/>
      <c r="D27" s="366"/>
      <c r="E27" s="366"/>
      <c r="F27" s="367"/>
      <c r="G27" s="361"/>
      <c r="H27" s="362"/>
      <c r="I27" s="362"/>
      <c r="J27" s="368"/>
    </row>
    <row r="28" spans="1:10" ht="19.899999999999999" customHeight="1" thickBot="1" x14ac:dyDescent="0.3">
      <c r="A28" s="402"/>
      <c r="B28" s="402"/>
      <c r="C28" s="402"/>
      <c r="D28" s="366"/>
      <c r="E28" s="366"/>
      <c r="F28" s="367"/>
      <c r="G28" s="361" t="s">
        <v>328</v>
      </c>
      <c r="H28" s="362"/>
      <c r="I28" s="362"/>
      <c r="J28" s="368">
        <v>62</v>
      </c>
    </row>
    <row r="29" spans="1:10" ht="19.899999999999999" customHeight="1" thickBot="1" x14ac:dyDescent="0.3">
      <c r="A29" s="402"/>
      <c r="B29" s="402"/>
      <c r="C29" s="402"/>
      <c r="D29" s="366"/>
      <c r="E29" s="366"/>
      <c r="F29" s="367"/>
      <c r="G29" s="361"/>
      <c r="H29" s="362"/>
      <c r="I29" s="362"/>
      <c r="J29" s="368"/>
    </row>
    <row r="30" spans="1:10" ht="19.899999999999999" customHeight="1" thickBot="1" x14ac:dyDescent="0.3">
      <c r="A30" s="402"/>
      <c r="B30" s="402"/>
      <c r="C30" s="402"/>
      <c r="D30" s="360"/>
      <c r="E30" s="360"/>
      <c r="F30" s="360"/>
      <c r="G30" s="361" t="s">
        <v>329</v>
      </c>
      <c r="H30" s="362"/>
      <c r="I30" s="362"/>
      <c r="J30" s="368">
        <v>68</v>
      </c>
    </row>
    <row r="31" spans="1:10" ht="19.899999999999999" customHeight="1" thickBot="1" x14ac:dyDescent="0.3">
      <c r="A31" s="402"/>
      <c r="B31" s="402"/>
      <c r="C31" s="402"/>
      <c r="D31" s="378" t="s">
        <v>330</v>
      </c>
      <c r="E31" s="378"/>
      <c r="F31" s="379"/>
      <c r="G31" s="361"/>
      <c r="H31" s="362"/>
      <c r="I31" s="362"/>
      <c r="J31" s="368"/>
    </row>
    <row r="32" spans="1:10" ht="19.899999999999999" customHeight="1" thickBot="1" x14ac:dyDescent="0.3">
      <c r="A32" s="402"/>
      <c r="B32" s="402"/>
      <c r="C32" s="402"/>
      <c r="D32" s="359" t="s">
        <v>331</v>
      </c>
      <c r="E32" s="359"/>
      <c r="F32" s="360"/>
      <c r="G32" s="361" t="s">
        <v>344</v>
      </c>
      <c r="H32" s="362"/>
      <c r="I32" s="362"/>
      <c r="J32" s="368">
        <v>68</v>
      </c>
    </row>
    <row r="33" spans="1:21" ht="19.899999999999999" customHeight="1" thickBot="1" x14ac:dyDescent="0.3">
      <c r="A33" s="402"/>
      <c r="B33" s="402"/>
      <c r="C33" s="402"/>
      <c r="D33" s="359" t="s">
        <v>332</v>
      </c>
      <c r="E33" s="359"/>
      <c r="F33" s="360"/>
      <c r="G33" s="361"/>
      <c r="H33" s="362"/>
      <c r="I33" s="362"/>
      <c r="J33" s="368"/>
    </row>
    <row r="34" spans="1:21" ht="19.899999999999999" customHeight="1" thickBot="1" x14ac:dyDescent="0.3">
      <c r="A34" s="402"/>
      <c r="B34" s="402"/>
      <c r="C34" s="402"/>
      <c r="D34" s="158"/>
      <c r="E34" s="159"/>
      <c r="F34" s="159"/>
      <c r="G34" s="361" t="s">
        <v>333</v>
      </c>
      <c r="H34" s="362"/>
      <c r="I34" s="362"/>
      <c r="J34" s="368">
        <v>80</v>
      </c>
    </row>
    <row r="35" spans="1:21" ht="19.899999999999999" customHeight="1" thickBot="1" x14ac:dyDescent="0.3">
      <c r="A35" s="402"/>
      <c r="B35" s="402"/>
      <c r="C35" s="402"/>
      <c r="D35" s="160"/>
      <c r="E35" s="161"/>
      <c r="F35" s="161"/>
      <c r="G35" s="363"/>
      <c r="H35" s="364"/>
      <c r="I35" s="364"/>
      <c r="J35" s="370"/>
    </row>
    <row r="36" spans="1:21" ht="19.899999999999999" customHeight="1" x14ac:dyDescent="0.25">
      <c r="A36" s="380"/>
      <c r="B36" s="381"/>
      <c r="C36" s="382"/>
      <c r="D36" s="367" t="s">
        <v>336</v>
      </c>
      <c r="E36" s="389"/>
      <c r="F36" s="390"/>
      <c r="G36" s="394" t="s">
        <v>327</v>
      </c>
      <c r="H36" s="395"/>
      <c r="I36" s="396"/>
      <c r="J36" s="400">
        <v>62</v>
      </c>
    </row>
    <row r="37" spans="1:21" ht="19.899999999999999" customHeight="1" x14ac:dyDescent="0.25">
      <c r="A37" s="383"/>
      <c r="B37" s="384"/>
      <c r="C37" s="385"/>
      <c r="D37" s="391"/>
      <c r="E37" s="392"/>
      <c r="F37" s="393"/>
      <c r="G37" s="397"/>
      <c r="H37" s="398"/>
      <c r="I37" s="399"/>
      <c r="J37" s="401"/>
    </row>
    <row r="38" spans="1:21" ht="19.899999999999999" customHeight="1" x14ac:dyDescent="0.25">
      <c r="A38" s="383"/>
      <c r="B38" s="384"/>
      <c r="C38" s="385"/>
      <c r="D38" s="391"/>
      <c r="E38" s="392"/>
      <c r="F38" s="393"/>
      <c r="G38" s="361" t="s">
        <v>328</v>
      </c>
      <c r="H38" s="362"/>
      <c r="I38" s="362"/>
      <c r="J38" s="368">
        <v>76</v>
      </c>
    </row>
    <row r="39" spans="1:21" ht="19.899999999999999" customHeight="1" x14ac:dyDescent="0.25">
      <c r="A39" s="383"/>
      <c r="B39" s="384"/>
      <c r="C39" s="385"/>
      <c r="D39" s="391"/>
      <c r="E39" s="392"/>
      <c r="F39" s="393"/>
      <c r="G39" s="361"/>
      <c r="H39" s="362"/>
      <c r="I39" s="362"/>
      <c r="J39" s="368"/>
    </row>
    <row r="40" spans="1:21" ht="19.899999999999999" customHeight="1" x14ac:dyDescent="0.25">
      <c r="A40" s="383"/>
      <c r="B40" s="384"/>
      <c r="C40" s="385"/>
      <c r="D40" s="391"/>
      <c r="E40" s="392"/>
      <c r="F40" s="393"/>
      <c r="G40" s="361" t="s">
        <v>346</v>
      </c>
      <c r="H40" s="362"/>
      <c r="I40" s="362"/>
      <c r="J40" s="368">
        <v>83</v>
      </c>
    </row>
    <row r="41" spans="1:21" ht="19.899999999999999" customHeight="1" x14ac:dyDescent="0.25">
      <c r="A41" s="383"/>
      <c r="B41" s="384"/>
      <c r="C41" s="385"/>
      <c r="D41" s="378" t="s">
        <v>330</v>
      </c>
      <c r="E41" s="378"/>
      <c r="F41" s="379"/>
      <c r="G41" s="361"/>
      <c r="H41" s="362"/>
      <c r="I41" s="362"/>
      <c r="J41" s="368"/>
    </row>
    <row r="42" spans="1:21" ht="19.899999999999999" customHeight="1" x14ac:dyDescent="0.25">
      <c r="A42" s="383"/>
      <c r="B42" s="384"/>
      <c r="C42" s="385"/>
      <c r="D42" s="359" t="s">
        <v>331</v>
      </c>
      <c r="E42" s="359"/>
      <c r="F42" s="360"/>
      <c r="G42" s="361" t="s">
        <v>344</v>
      </c>
      <c r="H42" s="362"/>
      <c r="I42" s="362"/>
      <c r="J42" s="368">
        <v>83</v>
      </c>
    </row>
    <row r="43" spans="1:21" ht="19.899999999999999" customHeight="1" x14ac:dyDescent="0.25">
      <c r="A43" s="383"/>
      <c r="B43" s="384"/>
      <c r="C43" s="385"/>
      <c r="D43" s="359" t="s">
        <v>332</v>
      </c>
      <c r="E43" s="359"/>
      <c r="F43" s="360"/>
      <c r="G43" s="361"/>
      <c r="H43" s="362"/>
      <c r="I43" s="362"/>
      <c r="J43" s="368"/>
    </row>
    <row r="44" spans="1:21" ht="19.899999999999999" customHeight="1" x14ac:dyDescent="0.25">
      <c r="A44" s="383"/>
      <c r="B44" s="384"/>
      <c r="C44" s="385"/>
      <c r="D44" s="158"/>
      <c r="E44" s="159"/>
      <c r="F44" s="159"/>
      <c r="G44" s="361" t="s">
        <v>333</v>
      </c>
      <c r="H44" s="362"/>
      <c r="I44" s="362"/>
      <c r="J44" s="368">
        <v>106</v>
      </c>
    </row>
    <row r="45" spans="1:21" ht="19.899999999999999" customHeight="1" thickBot="1" x14ac:dyDescent="0.3">
      <c r="A45" s="386"/>
      <c r="B45" s="387"/>
      <c r="C45" s="388"/>
      <c r="D45" s="160"/>
      <c r="E45" s="161"/>
      <c r="F45" s="161"/>
      <c r="G45" s="363"/>
      <c r="H45" s="364"/>
      <c r="I45" s="364"/>
      <c r="J45" s="370"/>
    </row>
    <row r="46" spans="1:21" ht="19.899999999999999" customHeight="1" thickBot="1" x14ac:dyDescent="0.3">
      <c r="A46" s="365"/>
      <c r="B46" s="365"/>
      <c r="C46" s="365"/>
      <c r="D46" s="366" t="s">
        <v>337</v>
      </c>
      <c r="E46" s="366"/>
      <c r="F46" s="367"/>
      <c r="G46" s="373" t="s">
        <v>327</v>
      </c>
      <c r="H46" s="374"/>
      <c r="I46" s="374"/>
      <c r="J46" s="375">
        <v>77</v>
      </c>
    </row>
    <row r="47" spans="1:21" ht="19.899999999999999" customHeight="1" thickBot="1" x14ac:dyDescent="0.3">
      <c r="A47" s="365"/>
      <c r="B47" s="365"/>
      <c r="C47" s="365"/>
      <c r="D47" s="366"/>
      <c r="E47" s="366"/>
      <c r="F47" s="367"/>
      <c r="G47" s="361"/>
      <c r="H47" s="362"/>
      <c r="I47" s="362"/>
      <c r="J47" s="368"/>
    </row>
    <row r="48" spans="1:21" ht="19.899999999999999" customHeight="1" thickBot="1" x14ac:dyDescent="0.3">
      <c r="A48" s="365"/>
      <c r="B48" s="365"/>
      <c r="C48" s="365"/>
      <c r="D48" s="366"/>
      <c r="E48" s="366"/>
      <c r="F48" s="367"/>
      <c r="G48" s="361" t="s">
        <v>328</v>
      </c>
      <c r="H48" s="362"/>
      <c r="I48" s="362"/>
      <c r="J48" s="368">
        <v>95</v>
      </c>
      <c r="U48" s="141"/>
    </row>
    <row r="49" spans="1:21" ht="19.899999999999999" customHeight="1" thickBot="1" x14ac:dyDescent="0.3">
      <c r="A49" s="365"/>
      <c r="B49" s="365"/>
      <c r="C49" s="365"/>
      <c r="D49" s="376"/>
      <c r="E49" s="376"/>
      <c r="F49" s="377"/>
      <c r="G49" s="361"/>
      <c r="H49" s="362"/>
      <c r="I49" s="362"/>
      <c r="J49" s="368"/>
      <c r="U49" s="141"/>
    </row>
    <row r="50" spans="1:21" ht="19.899999999999999" customHeight="1" thickBot="1" x14ac:dyDescent="0.3">
      <c r="A50" s="365"/>
      <c r="B50" s="365"/>
      <c r="C50" s="365"/>
      <c r="D50" s="158"/>
      <c r="E50" s="159"/>
      <c r="F50" s="159"/>
      <c r="G50" s="361" t="s">
        <v>347</v>
      </c>
      <c r="H50" s="362"/>
      <c r="I50" s="362"/>
      <c r="J50" s="368">
        <v>104</v>
      </c>
    </row>
    <row r="51" spans="1:21" ht="19.899999999999999" customHeight="1" thickBot="1" x14ac:dyDescent="0.3">
      <c r="A51" s="365"/>
      <c r="B51" s="365"/>
      <c r="C51" s="365"/>
      <c r="D51" s="378" t="s">
        <v>330</v>
      </c>
      <c r="E51" s="378"/>
      <c r="F51" s="379"/>
      <c r="G51" s="361"/>
      <c r="H51" s="362"/>
      <c r="I51" s="362"/>
      <c r="J51" s="368"/>
    </row>
    <row r="52" spans="1:21" ht="19.899999999999999" customHeight="1" thickBot="1" x14ac:dyDescent="0.3">
      <c r="A52" s="365"/>
      <c r="B52" s="365"/>
      <c r="C52" s="365"/>
      <c r="D52" s="359" t="s">
        <v>331</v>
      </c>
      <c r="E52" s="359"/>
      <c r="F52" s="360"/>
      <c r="G52" s="361" t="s">
        <v>344</v>
      </c>
      <c r="H52" s="362"/>
      <c r="I52" s="362"/>
      <c r="J52" s="368">
        <v>104</v>
      </c>
    </row>
    <row r="53" spans="1:21" ht="19.899999999999999" customHeight="1" thickBot="1" x14ac:dyDescent="0.3">
      <c r="A53" s="365"/>
      <c r="B53" s="365"/>
      <c r="C53" s="365"/>
      <c r="D53" s="359" t="s">
        <v>332</v>
      </c>
      <c r="E53" s="359"/>
      <c r="F53" s="360"/>
      <c r="G53" s="361"/>
      <c r="H53" s="362"/>
      <c r="I53" s="362"/>
      <c r="J53" s="368"/>
    </row>
    <row r="54" spans="1:21" ht="19.899999999999999" customHeight="1" thickBot="1" x14ac:dyDescent="0.3">
      <c r="A54" s="365"/>
      <c r="B54" s="365"/>
      <c r="C54" s="365"/>
      <c r="D54" s="158"/>
      <c r="E54" s="159"/>
      <c r="F54" s="159"/>
      <c r="G54" s="361" t="s">
        <v>333</v>
      </c>
      <c r="H54" s="362"/>
      <c r="I54" s="362"/>
      <c r="J54" s="368">
        <v>132</v>
      </c>
    </row>
    <row r="55" spans="1:21" ht="19.899999999999999" customHeight="1" thickBot="1" x14ac:dyDescent="0.3">
      <c r="A55" s="365"/>
      <c r="B55" s="365"/>
      <c r="C55" s="365"/>
      <c r="D55" s="160"/>
      <c r="E55" s="161"/>
      <c r="F55" s="161"/>
      <c r="G55" s="363"/>
      <c r="H55" s="364"/>
      <c r="I55" s="364"/>
      <c r="J55" s="370"/>
    </row>
    <row r="56" spans="1:21" ht="19.899999999999999" customHeight="1" thickBot="1" x14ac:dyDescent="0.3">
      <c r="A56" s="365"/>
      <c r="B56" s="365"/>
      <c r="C56" s="365"/>
      <c r="D56" s="366" t="s">
        <v>338</v>
      </c>
      <c r="E56" s="366"/>
      <c r="F56" s="367"/>
      <c r="G56" s="373" t="s">
        <v>327</v>
      </c>
      <c r="H56" s="374"/>
      <c r="I56" s="374"/>
      <c r="J56" s="375">
        <v>77</v>
      </c>
    </row>
    <row r="57" spans="1:21" ht="19.899999999999999" customHeight="1" thickBot="1" x14ac:dyDescent="0.3">
      <c r="A57" s="365"/>
      <c r="B57" s="365"/>
      <c r="C57" s="365"/>
      <c r="D57" s="366"/>
      <c r="E57" s="366"/>
      <c r="F57" s="367"/>
      <c r="G57" s="361"/>
      <c r="H57" s="362"/>
      <c r="I57" s="362"/>
      <c r="J57" s="368"/>
    </row>
    <row r="58" spans="1:21" ht="19.899999999999999" customHeight="1" thickBot="1" x14ac:dyDescent="0.3">
      <c r="A58" s="365"/>
      <c r="B58" s="365"/>
      <c r="C58" s="365"/>
      <c r="D58" s="376"/>
      <c r="E58" s="376"/>
      <c r="F58" s="377"/>
      <c r="G58" s="361" t="s">
        <v>328</v>
      </c>
      <c r="H58" s="362"/>
      <c r="I58" s="362"/>
      <c r="J58" s="368">
        <v>95</v>
      </c>
    </row>
    <row r="59" spans="1:21" ht="19.899999999999999" customHeight="1" thickBot="1" x14ac:dyDescent="0.3">
      <c r="A59" s="365"/>
      <c r="B59" s="365"/>
      <c r="C59" s="365"/>
      <c r="D59" s="162"/>
      <c r="E59" s="163"/>
      <c r="F59" s="163"/>
      <c r="G59" s="361"/>
      <c r="H59" s="362"/>
      <c r="I59" s="362"/>
      <c r="J59" s="368"/>
    </row>
    <row r="60" spans="1:21" ht="19.899999999999999" customHeight="1" thickBot="1" x14ac:dyDescent="0.3">
      <c r="A60" s="365"/>
      <c r="B60" s="365"/>
      <c r="C60" s="365"/>
      <c r="D60" s="158"/>
      <c r="E60" s="159"/>
      <c r="F60" s="159"/>
      <c r="G60" s="361" t="s">
        <v>347</v>
      </c>
      <c r="H60" s="362"/>
      <c r="I60" s="362"/>
      <c r="J60" s="368">
        <v>104</v>
      </c>
    </row>
    <row r="61" spans="1:21" ht="19.899999999999999" customHeight="1" thickBot="1" x14ac:dyDescent="0.3">
      <c r="A61" s="365"/>
      <c r="B61" s="365"/>
      <c r="C61" s="365"/>
      <c r="D61" s="378" t="s">
        <v>330</v>
      </c>
      <c r="E61" s="378"/>
      <c r="F61" s="379"/>
      <c r="G61" s="361"/>
      <c r="H61" s="362"/>
      <c r="I61" s="362"/>
      <c r="J61" s="368"/>
    </row>
    <row r="62" spans="1:21" ht="19.899999999999999" customHeight="1" thickBot="1" x14ac:dyDescent="0.3">
      <c r="A62" s="365"/>
      <c r="B62" s="365"/>
      <c r="C62" s="365"/>
      <c r="D62" s="359" t="s">
        <v>331</v>
      </c>
      <c r="E62" s="359"/>
      <c r="F62" s="360"/>
      <c r="G62" s="361" t="s">
        <v>344</v>
      </c>
      <c r="H62" s="362"/>
      <c r="I62" s="362"/>
      <c r="J62" s="368">
        <v>104</v>
      </c>
    </row>
    <row r="63" spans="1:21" ht="19.899999999999999" customHeight="1" thickBot="1" x14ac:dyDescent="0.3">
      <c r="A63" s="365"/>
      <c r="B63" s="365"/>
      <c r="C63" s="365"/>
      <c r="D63" s="359" t="s">
        <v>332</v>
      </c>
      <c r="E63" s="359"/>
      <c r="F63" s="360"/>
      <c r="G63" s="361"/>
      <c r="H63" s="362"/>
      <c r="I63" s="362"/>
      <c r="J63" s="368"/>
    </row>
    <row r="64" spans="1:21" ht="19.899999999999999" customHeight="1" thickBot="1" x14ac:dyDescent="0.3">
      <c r="A64" s="365"/>
      <c r="B64" s="365"/>
      <c r="C64" s="365"/>
      <c r="D64" s="158"/>
      <c r="E64" s="159"/>
      <c r="F64" s="159"/>
      <c r="G64" s="361" t="s">
        <v>333</v>
      </c>
      <c r="H64" s="362"/>
      <c r="I64" s="362"/>
      <c r="J64" s="368">
        <v>132</v>
      </c>
    </row>
    <row r="65" spans="1:13" ht="19.899999999999999" customHeight="1" thickBot="1" x14ac:dyDescent="0.3">
      <c r="A65" s="365"/>
      <c r="B65" s="365"/>
      <c r="C65" s="365"/>
      <c r="D65" s="160"/>
      <c r="E65" s="161"/>
      <c r="F65" s="161"/>
      <c r="G65" s="363"/>
      <c r="H65" s="364"/>
      <c r="I65" s="364"/>
      <c r="J65" s="370"/>
    </row>
    <row r="66" spans="1:13" ht="18.75" x14ac:dyDescent="0.3">
      <c r="A66" s="371" t="s">
        <v>339</v>
      </c>
      <c r="B66" s="371"/>
      <c r="C66" s="371"/>
      <c r="D66" s="371"/>
      <c r="E66" s="371"/>
      <c r="F66" s="371"/>
      <c r="G66" s="371"/>
      <c r="H66" s="371"/>
      <c r="I66" s="371"/>
      <c r="J66" s="371"/>
      <c r="M66" s="141"/>
    </row>
    <row r="67" spans="1:13" ht="18.75" x14ac:dyDescent="0.3">
      <c r="A67" s="372" t="s">
        <v>340</v>
      </c>
      <c r="B67" s="372"/>
      <c r="C67" s="372"/>
      <c r="D67" s="372"/>
      <c r="E67" s="372"/>
      <c r="F67" s="372"/>
      <c r="G67" s="372"/>
      <c r="H67" s="372"/>
      <c r="I67" s="372"/>
      <c r="J67" s="372"/>
    </row>
    <row r="68" spans="1:13" ht="18.75" x14ac:dyDescent="0.3">
      <c r="A68" s="372" t="s">
        <v>341</v>
      </c>
      <c r="B68" s="372"/>
      <c r="C68" s="372"/>
      <c r="D68" s="372"/>
      <c r="E68" s="372"/>
      <c r="F68" s="372"/>
      <c r="G68" s="372"/>
      <c r="H68" s="372"/>
      <c r="I68" s="372"/>
      <c r="J68" s="372"/>
    </row>
    <row r="69" spans="1:13" ht="18.75" x14ac:dyDescent="0.3">
      <c r="A69" s="372" t="s">
        <v>342</v>
      </c>
      <c r="B69" s="372"/>
      <c r="C69" s="372"/>
      <c r="D69" s="372"/>
      <c r="E69" s="372"/>
      <c r="F69" s="372"/>
      <c r="G69" s="372"/>
      <c r="H69" s="372"/>
      <c r="I69" s="372"/>
      <c r="J69" s="372"/>
    </row>
    <row r="70" spans="1:13" ht="12.75" customHeight="1" x14ac:dyDescent="0.25">
      <c r="A70" s="369" t="s">
        <v>343</v>
      </c>
      <c r="B70" s="369"/>
      <c r="C70" s="369"/>
      <c r="D70" s="369"/>
      <c r="E70" s="369"/>
      <c r="F70" s="369"/>
      <c r="G70" s="369"/>
      <c r="H70" s="369"/>
      <c r="I70" s="369"/>
      <c r="J70" s="369"/>
    </row>
  </sheetData>
  <mergeCells count="106">
    <mergeCell ref="G10:I11"/>
    <mergeCell ref="J10:J11"/>
    <mergeCell ref="D11:F11"/>
    <mergeCell ref="D12:F12"/>
    <mergeCell ref="G12:I13"/>
    <mergeCell ref="J12:J13"/>
    <mergeCell ref="D13:F13"/>
    <mergeCell ref="A1:C1"/>
    <mergeCell ref="D1:J1"/>
    <mergeCell ref="A2:C5"/>
    <mergeCell ref="D2:F5"/>
    <mergeCell ref="G2:I5"/>
    <mergeCell ref="J2:J5"/>
    <mergeCell ref="A6:C15"/>
    <mergeCell ref="D6:F9"/>
    <mergeCell ref="G6:I7"/>
    <mergeCell ref="J6:J7"/>
    <mergeCell ref="G8:I9"/>
    <mergeCell ref="J8:J9"/>
    <mergeCell ref="D10:F10"/>
    <mergeCell ref="G14:I15"/>
    <mergeCell ref="J14:J15"/>
    <mergeCell ref="A16:C25"/>
    <mergeCell ref="D16:F19"/>
    <mergeCell ref="G16:I17"/>
    <mergeCell ref="J16:J17"/>
    <mergeCell ref="G18:I19"/>
    <mergeCell ref="J18:J19"/>
    <mergeCell ref="D20:F20"/>
    <mergeCell ref="G20:I21"/>
    <mergeCell ref="J20:J21"/>
    <mergeCell ref="D21:F21"/>
    <mergeCell ref="D22:F22"/>
    <mergeCell ref="G22:I23"/>
    <mergeCell ref="J22:J23"/>
    <mergeCell ref="D23:F23"/>
    <mergeCell ref="G24:I25"/>
    <mergeCell ref="J24:J25"/>
    <mergeCell ref="D49:F49"/>
    <mergeCell ref="G50:I51"/>
    <mergeCell ref="J50:J51"/>
    <mergeCell ref="D51:F51"/>
    <mergeCell ref="A26:C35"/>
    <mergeCell ref="D26:F29"/>
    <mergeCell ref="G26:I27"/>
    <mergeCell ref="J26:J27"/>
    <mergeCell ref="G28:I29"/>
    <mergeCell ref="J28:J29"/>
    <mergeCell ref="D30:F30"/>
    <mergeCell ref="G30:I31"/>
    <mergeCell ref="J30:J31"/>
    <mergeCell ref="D31:F31"/>
    <mergeCell ref="D32:F32"/>
    <mergeCell ref="G32:I33"/>
    <mergeCell ref="J32:J33"/>
    <mergeCell ref="D33:F33"/>
    <mergeCell ref="G34:I35"/>
    <mergeCell ref="J34:J35"/>
    <mergeCell ref="D61:F61"/>
    <mergeCell ref="D62:F62"/>
    <mergeCell ref="G62:I63"/>
    <mergeCell ref="J62:J63"/>
    <mergeCell ref="G54:I55"/>
    <mergeCell ref="A36:C45"/>
    <mergeCell ref="D36:F40"/>
    <mergeCell ref="G36:I37"/>
    <mergeCell ref="J36:J37"/>
    <mergeCell ref="G38:I39"/>
    <mergeCell ref="J38:J39"/>
    <mergeCell ref="G40:I41"/>
    <mergeCell ref="J40:J41"/>
    <mergeCell ref="D41:F41"/>
    <mergeCell ref="D42:F42"/>
    <mergeCell ref="G42:I43"/>
    <mergeCell ref="J42:J43"/>
    <mergeCell ref="D43:F43"/>
    <mergeCell ref="G44:I45"/>
    <mergeCell ref="J44:J45"/>
    <mergeCell ref="G46:I47"/>
    <mergeCell ref="J46:J47"/>
    <mergeCell ref="G48:I49"/>
    <mergeCell ref="J48:J49"/>
    <mergeCell ref="D63:F63"/>
    <mergeCell ref="G64:I65"/>
    <mergeCell ref="A46:C55"/>
    <mergeCell ref="D46:F48"/>
    <mergeCell ref="D52:F52"/>
    <mergeCell ref="G52:I53"/>
    <mergeCell ref="J52:J53"/>
    <mergeCell ref="D53:F53"/>
    <mergeCell ref="A70:J70"/>
    <mergeCell ref="J64:J65"/>
    <mergeCell ref="A66:J66"/>
    <mergeCell ref="A67:J67"/>
    <mergeCell ref="A68:J68"/>
    <mergeCell ref="A69:J69"/>
    <mergeCell ref="J54:J55"/>
    <mergeCell ref="A56:C65"/>
    <mergeCell ref="D56:F57"/>
    <mergeCell ref="G56:I57"/>
    <mergeCell ref="J56:J57"/>
    <mergeCell ref="D58:F58"/>
    <mergeCell ref="G58:I59"/>
    <mergeCell ref="J58:J59"/>
    <mergeCell ref="G60:I61"/>
    <mergeCell ref="J60:J61"/>
  </mergeCells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Рабица</vt:lpstr>
      <vt:lpstr>Сварная оцинкованная</vt:lpstr>
      <vt:lpstr>Кладочная</vt:lpstr>
      <vt:lpstr>Заборные секции</vt:lpstr>
      <vt:lpstr>Тканная</vt:lpstr>
      <vt:lpstr>Плитка тротуарная розница</vt:lpstr>
      <vt:lpstr>Сайдинг розница</vt:lpstr>
      <vt:lpstr>КОМПЛЕКТУЮЩИЕ САЙДИНГ</vt:lpstr>
      <vt:lpstr>Металлоштакетник</vt:lpstr>
      <vt:lpstr>Металлопрокат</vt:lpstr>
      <vt:lpstr>3D Панели</vt:lpstr>
      <vt:lpstr>Хомуты,столбы,входные группы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2020-11-03T02:49:13Z</dcterms:modified>
</cp:coreProperties>
</file>