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ин отчеты\2020\2 полугодие\готовые отчеты\29.03 для кати\"/>
    </mc:Choice>
  </mc:AlternateContent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3" i="1" l="1"/>
  <c r="C30" i="1" l="1"/>
  <c r="C31" i="1" l="1"/>
  <c r="F12" i="1" l="1"/>
  <c r="F11" i="1"/>
  <c r="F8" i="1"/>
  <c r="D31" i="1"/>
  <c r="E20" i="1"/>
  <c r="D20" i="1" l="1"/>
  <c r="F31" i="1"/>
  <c r="D13" i="1"/>
  <c r="C20" i="1"/>
  <c r="C13" i="1"/>
  <c r="F10" i="1"/>
  <c r="F9" i="1"/>
  <c r="F20" i="1" l="1"/>
  <c r="E33" i="1"/>
  <c r="F7" i="1"/>
  <c r="F6" i="1"/>
  <c r="F13" i="1" l="1"/>
  <c r="D33" i="1"/>
  <c r="F33" i="1" s="1"/>
  <c r="F34" i="1" s="1"/>
</calcChain>
</file>

<file path=xl/sharedStrings.xml><?xml version="1.0" encoding="utf-8"?>
<sst xmlns="http://schemas.openxmlformats.org/spreadsheetml/2006/main" count="53" uniqueCount="50">
  <si>
    <t>№п/п</t>
  </si>
  <si>
    <t>Наименование статьи</t>
  </si>
  <si>
    <t>Начислено за период</t>
  </si>
  <si>
    <t>Поступило за период</t>
  </si>
  <si>
    <t>Содержание жилья</t>
  </si>
  <si>
    <t>Текущий ремонт</t>
  </si>
  <si>
    <t>ИТОГО</t>
  </si>
  <si>
    <t>Услуги управления</t>
  </si>
  <si>
    <t>2</t>
  </si>
  <si>
    <t>2.1</t>
  </si>
  <si>
    <t>2.2</t>
  </si>
  <si>
    <t>3</t>
  </si>
  <si>
    <t>3.1</t>
  </si>
  <si>
    <t>Итого остаток денежных средств</t>
  </si>
  <si>
    <t>Итого по статье "Текущий ремонт"</t>
  </si>
  <si>
    <t>Отчет о начислении, поступлении и расходовании денежных средств МКД по адресу: г. Владивосток, ул. Кутузова,6</t>
  </si>
  <si>
    <t>Прочие услуги (обслуживание теплового счетчика)</t>
  </si>
  <si>
    <t>Обслуживание теплового счетчика</t>
  </si>
  <si>
    <t>Прочие услуги</t>
  </si>
  <si>
    <t>Поступило денежных средств</t>
  </si>
  <si>
    <t>Потрачено за период</t>
  </si>
  <si>
    <t>Аренда МОП (интернет-провайдеры)</t>
  </si>
  <si>
    <t>Согласно решению общего собрания собственников МКД поступления за аренду общего имущества зачисляются на статью "Текущий ремонт"</t>
  </si>
  <si>
    <t>СОИ на ГВС</t>
  </si>
  <si>
    <t>СОИ на ХВС</t>
  </si>
  <si>
    <t>СОИ на электричество</t>
  </si>
  <si>
    <t>СОИ на отведение сточных вод</t>
  </si>
  <si>
    <t>1.1</t>
  </si>
  <si>
    <t>Содержание жилья и расходы по СОИ на ГВС, ХВС, электричество, отведение сточных вод</t>
  </si>
  <si>
    <t>Итого по Содержание жилья и расходы по СОИ на ГВС, ХВС, электричество, отведение сточных вод</t>
  </si>
  <si>
    <t>4</t>
  </si>
  <si>
    <t>Задолженность на 01.01.2020</t>
  </si>
  <si>
    <t>краска</t>
  </si>
  <si>
    <t>погрузо-разгрузочные работы, вывоз веток</t>
  </si>
  <si>
    <t>замена стояка КНС кв 4,8</t>
  </si>
  <si>
    <t>замена стояка ЦО кв 44</t>
  </si>
  <si>
    <t>вывоз и утилизация веток</t>
  </si>
  <si>
    <t>Начисления за период с 01.01.2020 г по 31.12.2020</t>
  </si>
  <si>
    <t>Задолженность на 31.12.2020</t>
  </si>
  <si>
    <t>Расходы за период с 01.01.2020 по 31.12.2020</t>
  </si>
  <si>
    <t>Остаток (+) / перерасход (-) на начало периода</t>
  </si>
  <si>
    <t>Остаток (+) / перерасход (-) на конец периода</t>
  </si>
  <si>
    <t>2.3</t>
  </si>
  <si>
    <t>2.4</t>
  </si>
  <si>
    <t>2.5</t>
  </si>
  <si>
    <t>2.6</t>
  </si>
  <si>
    <t>2.8</t>
  </si>
  <si>
    <t>2.9</t>
  </si>
  <si>
    <t>ремонт кровли над кв.78</t>
  </si>
  <si>
    <t xml:space="preserve">работы по распилу и спиливанию деревьев после ЧС 18.11.20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</si>
</sst>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49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0" fontId="0" fillId="0" borderId="0" xfId="0" applyFill="1"/>
    <xf numFmtId="4" fontId="0" fillId="0" borderId="1" xfId="0" applyNumberFormat="1" applyBorder="1"/>
    <xf numFmtId="0" fontId="0" fillId="0" borderId="1" xfId="0" applyFill="1" applyBorder="1"/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4" fontId="0" fillId="0" borderId="2" xfId="0" applyNumberFormat="1" applyBorder="1"/>
    <xf numFmtId="0" fontId="0" fillId="0" borderId="2" xfId="0" applyFill="1" applyBorder="1"/>
    <xf numFmtId="4" fontId="0" fillId="0" borderId="2" xfId="0" applyNumberForma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4" fontId="0" fillId="0" borderId="8" xfId="0" applyNumberFormat="1" applyBorder="1"/>
    <xf numFmtId="0" fontId="2" fillId="0" borderId="9" xfId="0" applyFont="1" applyBorder="1"/>
    <xf numFmtId="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1" xfId="0" applyNumberFormat="1" applyFont="1" applyBorder="1" applyAlignment="1">
      <alignment horizontal="center"/>
    </xf>
    <xf numFmtId="0" fontId="0" fillId="0" borderId="0" xfId="0" applyBorder="1"/>
    <xf numFmtId="4" fontId="3" fillId="0" borderId="1" xfId="0" applyNumberFormat="1" applyFont="1" applyFill="1" applyBorder="1"/>
    <xf numFmtId="0" fontId="4" fillId="0" borderId="0" xfId="0" applyFont="1"/>
    <xf numFmtId="0" fontId="2" fillId="0" borderId="5" xfId="0" applyFont="1" applyFill="1" applyBorder="1" applyAlignment="1">
      <alignment wrapText="1"/>
    </xf>
    <xf numFmtId="4" fontId="2" fillId="0" borderId="5" xfId="0" applyNumberFormat="1" applyFont="1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4" fontId="2" fillId="0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tabSelected="1" workbookViewId="0">
      <selection activeCell="H36" sqref="A1:H36"/>
    </sheetView>
  </sheetViews>
  <sheetFormatPr defaultRowHeight="15" x14ac:dyDescent="0.25"/>
  <cols>
    <col min="1" max="1" width="6.5703125" bestFit="1" customWidth="1"/>
    <col min="2" max="2" width="33.7109375" customWidth="1"/>
    <col min="3" max="3" width="14.7109375" customWidth="1"/>
    <col min="4" max="4" width="14.85546875" bestFit="1" customWidth="1"/>
    <col min="5" max="5" width="16.85546875" customWidth="1"/>
    <col min="6" max="6" width="16.42578125" customWidth="1"/>
    <col min="8" max="8" width="10.7109375" bestFit="1" customWidth="1"/>
    <col min="255" max="255" width="6.5703125" bestFit="1" customWidth="1"/>
    <col min="256" max="256" width="32.7109375" customWidth="1"/>
    <col min="257" max="257" width="11.28515625" bestFit="1" customWidth="1"/>
    <col min="258" max="258" width="13.140625" bestFit="1" customWidth="1"/>
    <col min="259" max="259" width="14.85546875" bestFit="1" customWidth="1"/>
    <col min="260" max="260" width="14.7109375" customWidth="1"/>
    <col min="261" max="261" width="10" bestFit="1" customWidth="1"/>
    <col min="264" max="264" width="10.7109375" bestFit="1" customWidth="1"/>
    <col min="511" max="511" width="6.5703125" bestFit="1" customWidth="1"/>
    <col min="512" max="512" width="32.7109375" customWidth="1"/>
    <col min="513" max="513" width="11.28515625" bestFit="1" customWidth="1"/>
    <col min="514" max="514" width="13.140625" bestFit="1" customWidth="1"/>
    <col min="515" max="515" width="14.85546875" bestFit="1" customWidth="1"/>
    <col min="516" max="516" width="14.7109375" customWidth="1"/>
    <col min="517" max="517" width="10" bestFit="1" customWidth="1"/>
    <col min="520" max="520" width="10.7109375" bestFit="1" customWidth="1"/>
    <col min="767" max="767" width="6.5703125" bestFit="1" customWidth="1"/>
    <col min="768" max="768" width="32.7109375" customWidth="1"/>
    <col min="769" max="769" width="11.28515625" bestFit="1" customWidth="1"/>
    <col min="770" max="770" width="13.140625" bestFit="1" customWidth="1"/>
    <col min="771" max="771" width="14.85546875" bestFit="1" customWidth="1"/>
    <col min="772" max="772" width="14.7109375" customWidth="1"/>
    <col min="773" max="773" width="10" bestFit="1" customWidth="1"/>
    <col min="776" max="776" width="10.7109375" bestFit="1" customWidth="1"/>
    <col min="1023" max="1023" width="6.5703125" bestFit="1" customWidth="1"/>
    <col min="1024" max="1024" width="32.7109375" customWidth="1"/>
    <col min="1025" max="1025" width="11.28515625" bestFit="1" customWidth="1"/>
    <col min="1026" max="1026" width="13.140625" bestFit="1" customWidth="1"/>
    <col min="1027" max="1027" width="14.85546875" bestFit="1" customWidth="1"/>
    <col min="1028" max="1028" width="14.7109375" customWidth="1"/>
    <col min="1029" max="1029" width="10" bestFit="1" customWidth="1"/>
    <col min="1032" max="1032" width="10.7109375" bestFit="1" customWidth="1"/>
    <col min="1279" max="1279" width="6.5703125" bestFit="1" customWidth="1"/>
    <col min="1280" max="1280" width="32.7109375" customWidth="1"/>
    <col min="1281" max="1281" width="11.28515625" bestFit="1" customWidth="1"/>
    <col min="1282" max="1282" width="13.140625" bestFit="1" customWidth="1"/>
    <col min="1283" max="1283" width="14.85546875" bestFit="1" customWidth="1"/>
    <col min="1284" max="1284" width="14.7109375" customWidth="1"/>
    <col min="1285" max="1285" width="10" bestFit="1" customWidth="1"/>
    <col min="1288" max="1288" width="10.7109375" bestFit="1" customWidth="1"/>
    <col min="1535" max="1535" width="6.5703125" bestFit="1" customWidth="1"/>
    <col min="1536" max="1536" width="32.7109375" customWidth="1"/>
    <col min="1537" max="1537" width="11.28515625" bestFit="1" customWidth="1"/>
    <col min="1538" max="1538" width="13.140625" bestFit="1" customWidth="1"/>
    <col min="1539" max="1539" width="14.85546875" bestFit="1" customWidth="1"/>
    <col min="1540" max="1540" width="14.7109375" customWidth="1"/>
    <col min="1541" max="1541" width="10" bestFit="1" customWidth="1"/>
    <col min="1544" max="1544" width="10.7109375" bestFit="1" customWidth="1"/>
    <col min="1791" max="1791" width="6.5703125" bestFit="1" customWidth="1"/>
    <col min="1792" max="1792" width="32.7109375" customWidth="1"/>
    <col min="1793" max="1793" width="11.28515625" bestFit="1" customWidth="1"/>
    <col min="1794" max="1794" width="13.140625" bestFit="1" customWidth="1"/>
    <col min="1795" max="1795" width="14.85546875" bestFit="1" customWidth="1"/>
    <col min="1796" max="1796" width="14.7109375" customWidth="1"/>
    <col min="1797" max="1797" width="10" bestFit="1" customWidth="1"/>
    <col min="1800" max="1800" width="10.7109375" bestFit="1" customWidth="1"/>
    <col min="2047" max="2047" width="6.5703125" bestFit="1" customWidth="1"/>
    <col min="2048" max="2048" width="32.7109375" customWidth="1"/>
    <col min="2049" max="2049" width="11.28515625" bestFit="1" customWidth="1"/>
    <col min="2050" max="2050" width="13.140625" bestFit="1" customWidth="1"/>
    <col min="2051" max="2051" width="14.85546875" bestFit="1" customWidth="1"/>
    <col min="2052" max="2052" width="14.7109375" customWidth="1"/>
    <col min="2053" max="2053" width="10" bestFit="1" customWidth="1"/>
    <col min="2056" max="2056" width="10.7109375" bestFit="1" customWidth="1"/>
    <col min="2303" max="2303" width="6.5703125" bestFit="1" customWidth="1"/>
    <col min="2304" max="2304" width="32.7109375" customWidth="1"/>
    <col min="2305" max="2305" width="11.28515625" bestFit="1" customWidth="1"/>
    <col min="2306" max="2306" width="13.140625" bestFit="1" customWidth="1"/>
    <col min="2307" max="2307" width="14.85546875" bestFit="1" customWidth="1"/>
    <col min="2308" max="2308" width="14.7109375" customWidth="1"/>
    <col min="2309" max="2309" width="10" bestFit="1" customWidth="1"/>
    <col min="2312" max="2312" width="10.7109375" bestFit="1" customWidth="1"/>
    <col min="2559" max="2559" width="6.5703125" bestFit="1" customWidth="1"/>
    <col min="2560" max="2560" width="32.7109375" customWidth="1"/>
    <col min="2561" max="2561" width="11.28515625" bestFit="1" customWidth="1"/>
    <col min="2562" max="2562" width="13.140625" bestFit="1" customWidth="1"/>
    <col min="2563" max="2563" width="14.85546875" bestFit="1" customWidth="1"/>
    <col min="2564" max="2564" width="14.7109375" customWidth="1"/>
    <col min="2565" max="2565" width="10" bestFit="1" customWidth="1"/>
    <col min="2568" max="2568" width="10.7109375" bestFit="1" customWidth="1"/>
    <col min="2815" max="2815" width="6.5703125" bestFit="1" customWidth="1"/>
    <col min="2816" max="2816" width="32.7109375" customWidth="1"/>
    <col min="2817" max="2817" width="11.28515625" bestFit="1" customWidth="1"/>
    <col min="2818" max="2818" width="13.140625" bestFit="1" customWidth="1"/>
    <col min="2819" max="2819" width="14.85546875" bestFit="1" customWidth="1"/>
    <col min="2820" max="2820" width="14.7109375" customWidth="1"/>
    <col min="2821" max="2821" width="10" bestFit="1" customWidth="1"/>
    <col min="2824" max="2824" width="10.7109375" bestFit="1" customWidth="1"/>
    <col min="3071" max="3071" width="6.5703125" bestFit="1" customWidth="1"/>
    <col min="3072" max="3072" width="32.7109375" customWidth="1"/>
    <col min="3073" max="3073" width="11.28515625" bestFit="1" customWidth="1"/>
    <col min="3074" max="3074" width="13.140625" bestFit="1" customWidth="1"/>
    <col min="3075" max="3075" width="14.85546875" bestFit="1" customWidth="1"/>
    <col min="3076" max="3076" width="14.7109375" customWidth="1"/>
    <col min="3077" max="3077" width="10" bestFit="1" customWidth="1"/>
    <col min="3080" max="3080" width="10.7109375" bestFit="1" customWidth="1"/>
    <col min="3327" max="3327" width="6.5703125" bestFit="1" customWidth="1"/>
    <col min="3328" max="3328" width="32.7109375" customWidth="1"/>
    <col min="3329" max="3329" width="11.28515625" bestFit="1" customWidth="1"/>
    <col min="3330" max="3330" width="13.140625" bestFit="1" customWidth="1"/>
    <col min="3331" max="3331" width="14.85546875" bestFit="1" customWidth="1"/>
    <col min="3332" max="3332" width="14.7109375" customWidth="1"/>
    <col min="3333" max="3333" width="10" bestFit="1" customWidth="1"/>
    <col min="3336" max="3336" width="10.7109375" bestFit="1" customWidth="1"/>
    <col min="3583" max="3583" width="6.5703125" bestFit="1" customWidth="1"/>
    <col min="3584" max="3584" width="32.7109375" customWidth="1"/>
    <col min="3585" max="3585" width="11.28515625" bestFit="1" customWidth="1"/>
    <col min="3586" max="3586" width="13.140625" bestFit="1" customWidth="1"/>
    <col min="3587" max="3587" width="14.85546875" bestFit="1" customWidth="1"/>
    <col min="3588" max="3588" width="14.7109375" customWidth="1"/>
    <col min="3589" max="3589" width="10" bestFit="1" customWidth="1"/>
    <col min="3592" max="3592" width="10.7109375" bestFit="1" customWidth="1"/>
    <col min="3839" max="3839" width="6.5703125" bestFit="1" customWidth="1"/>
    <col min="3840" max="3840" width="32.7109375" customWidth="1"/>
    <col min="3841" max="3841" width="11.28515625" bestFit="1" customWidth="1"/>
    <col min="3842" max="3842" width="13.140625" bestFit="1" customWidth="1"/>
    <col min="3843" max="3843" width="14.85546875" bestFit="1" customWidth="1"/>
    <col min="3844" max="3844" width="14.7109375" customWidth="1"/>
    <col min="3845" max="3845" width="10" bestFit="1" customWidth="1"/>
    <col min="3848" max="3848" width="10.7109375" bestFit="1" customWidth="1"/>
    <col min="4095" max="4095" width="6.5703125" bestFit="1" customWidth="1"/>
    <col min="4096" max="4096" width="32.7109375" customWidth="1"/>
    <col min="4097" max="4097" width="11.28515625" bestFit="1" customWidth="1"/>
    <col min="4098" max="4098" width="13.140625" bestFit="1" customWidth="1"/>
    <col min="4099" max="4099" width="14.85546875" bestFit="1" customWidth="1"/>
    <col min="4100" max="4100" width="14.7109375" customWidth="1"/>
    <col min="4101" max="4101" width="10" bestFit="1" customWidth="1"/>
    <col min="4104" max="4104" width="10.7109375" bestFit="1" customWidth="1"/>
    <col min="4351" max="4351" width="6.5703125" bestFit="1" customWidth="1"/>
    <col min="4352" max="4352" width="32.7109375" customWidth="1"/>
    <col min="4353" max="4353" width="11.28515625" bestFit="1" customWidth="1"/>
    <col min="4354" max="4354" width="13.140625" bestFit="1" customWidth="1"/>
    <col min="4355" max="4355" width="14.85546875" bestFit="1" customWidth="1"/>
    <col min="4356" max="4356" width="14.7109375" customWidth="1"/>
    <col min="4357" max="4357" width="10" bestFit="1" customWidth="1"/>
    <col min="4360" max="4360" width="10.7109375" bestFit="1" customWidth="1"/>
    <col min="4607" max="4607" width="6.5703125" bestFit="1" customWidth="1"/>
    <col min="4608" max="4608" width="32.7109375" customWidth="1"/>
    <col min="4609" max="4609" width="11.28515625" bestFit="1" customWidth="1"/>
    <col min="4610" max="4610" width="13.140625" bestFit="1" customWidth="1"/>
    <col min="4611" max="4611" width="14.85546875" bestFit="1" customWidth="1"/>
    <col min="4612" max="4612" width="14.7109375" customWidth="1"/>
    <col min="4613" max="4613" width="10" bestFit="1" customWidth="1"/>
    <col min="4616" max="4616" width="10.7109375" bestFit="1" customWidth="1"/>
    <col min="4863" max="4863" width="6.5703125" bestFit="1" customWidth="1"/>
    <col min="4864" max="4864" width="32.7109375" customWidth="1"/>
    <col min="4865" max="4865" width="11.28515625" bestFit="1" customWidth="1"/>
    <col min="4866" max="4866" width="13.140625" bestFit="1" customWidth="1"/>
    <col min="4867" max="4867" width="14.85546875" bestFit="1" customWidth="1"/>
    <col min="4868" max="4868" width="14.7109375" customWidth="1"/>
    <col min="4869" max="4869" width="10" bestFit="1" customWidth="1"/>
    <col min="4872" max="4872" width="10.7109375" bestFit="1" customWidth="1"/>
    <col min="5119" max="5119" width="6.5703125" bestFit="1" customWidth="1"/>
    <col min="5120" max="5120" width="32.7109375" customWidth="1"/>
    <col min="5121" max="5121" width="11.28515625" bestFit="1" customWidth="1"/>
    <col min="5122" max="5122" width="13.140625" bestFit="1" customWidth="1"/>
    <col min="5123" max="5123" width="14.85546875" bestFit="1" customWidth="1"/>
    <col min="5124" max="5124" width="14.7109375" customWidth="1"/>
    <col min="5125" max="5125" width="10" bestFit="1" customWidth="1"/>
    <col min="5128" max="5128" width="10.7109375" bestFit="1" customWidth="1"/>
    <col min="5375" max="5375" width="6.5703125" bestFit="1" customWidth="1"/>
    <col min="5376" max="5376" width="32.7109375" customWidth="1"/>
    <col min="5377" max="5377" width="11.28515625" bestFit="1" customWidth="1"/>
    <col min="5378" max="5378" width="13.140625" bestFit="1" customWidth="1"/>
    <col min="5379" max="5379" width="14.85546875" bestFit="1" customWidth="1"/>
    <col min="5380" max="5380" width="14.7109375" customWidth="1"/>
    <col min="5381" max="5381" width="10" bestFit="1" customWidth="1"/>
    <col min="5384" max="5384" width="10.7109375" bestFit="1" customWidth="1"/>
    <col min="5631" max="5631" width="6.5703125" bestFit="1" customWidth="1"/>
    <col min="5632" max="5632" width="32.7109375" customWidth="1"/>
    <col min="5633" max="5633" width="11.28515625" bestFit="1" customWidth="1"/>
    <col min="5634" max="5634" width="13.140625" bestFit="1" customWidth="1"/>
    <col min="5635" max="5635" width="14.85546875" bestFit="1" customWidth="1"/>
    <col min="5636" max="5636" width="14.7109375" customWidth="1"/>
    <col min="5637" max="5637" width="10" bestFit="1" customWidth="1"/>
    <col min="5640" max="5640" width="10.7109375" bestFit="1" customWidth="1"/>
    <col min="5887" max="5887" width="6.5703125" bestFit="1" customWidth="1"/>
    <col min="5888" max="5888" width="32.7109375" customWidth="1"/>
    <col min="5889" max="5889" width="11.28515625" bestFit="1" customWidth="1"/>
    <col min="5890" max="5890" width="13.140625" bestFit="1" customWidth="1"/>
    <col min="5891" max="5891" width="14.85546875" bestFit="1" customWidth="1"/>
    <col min="5892" max="5892" width="14.7109375" customWidth="1"/>
    <col min="5893" max="5893" width="10" bestFit="1" customWidth="1"/>
    <col min="5896" max="5896" width="10.7109375" bestFit="1" customWidth="1"/>
    <col min="6143" max="6143" width="6.5703125" bestFit="1" customWidth="1"/>
    <col min="6144" max="6144" width="32.7109375" customWidth="1"/>
    <col min="6145" max="6145" width="11.28515625" bestFit="1" customWidth="1"/>
    <col min="6146" max="6146" width="13.140625" bestFit="1" customWidth="1"/>
    <col min="6147" max="6147" width="14.85546875" bestFit="1" customWidth="1"/>
    <col min="6148" max="6148" width="14.7109375" customWidth="1"/>
    <col min="6149" max="6149" width="10" bestFit="1" customWidth="1"/>
    <col min="6152" max="6152" width="10.7109375" bestFit="1" customWidth="1"/>
    <col min="6399" max="6399" width="6.5703125" bestFit="1" customWidth="1"/>
    <col min="6400" max="6400" width="32.7109375" customWidth="1"/>
    <col min="6401" max="6401" width="11.28515625" bestFit="1" customWidth="1"/>
    <col min="6402" max="6402" width="13.140625" bestFit="1" customWidth="1"/>
    <col min="6403" max="6403" width="14.85546875" bestFit="1" customWidth="1"/>
    <col min="6404" max="6404" width="14.7109375" customWidth="1"/>
    <col min="6405" max="6405" width="10" bestFit="1" customWidth="1"/>
    <col min="6408" max="6408" width="10.7109375" bestFit="1" customWidth="1"/>
    <col min="6655" max="6655" width="6.5703125" bestFit="1" customWidth="1"/>
    <col min="6656" max="6656" width="32.7109375" customWidth="1"/>
    <col min="6657" max="6657" width="11.28515625" bestFit="1" customWidth="1"/>
    <col min="6658" max="6658" width="13.140625" bestFit="1" customWidth="1"/>
    <col min="6659" max="6659" width="14.85546875" bestFit="1" customWidth="1"/>
    <col min="6660" max="6660" width="14.7109375" customWidth="1"/>
    <col min="6661" max="6661" width="10" bestFit="1" customWidth="1"/>
    <col min="6664" max="6664" width="10.7109375" bestFit="1" customWidth="1"/>
    <col min="6911" max="6911" width="6.5703125" bestFit="1" customWidth="1"/>
    <col min="6912" max="6912" width="32.7109375" customWidth="1"/>
    <col min="6913" max="6913" width="11.28515625" bestFit="1" customWidth="1"/>
    <col min="6914" max="6914" width="13.140625" bestFit="1" customWidth="1"/>
    <col min="6915" max="6915" width="14.85546875" bestFit="1" customWidth="1"/>
    <col min="6916" max="6916" width="14.7109375" customWidth="1"/>
    <col min="6917" max="6917" width="10" bestFit="1" customWidth="1"/>
    <col min="6920" max="6920" width="10.7109375" bestFit="1" customWidth="1"/>
    <col min="7167" max="7167" width="6.5703125" bestFit="1" customWidth="1"/>
    <col min="7168" max="7168" width="32.7109375" customWidth="1"/>
    <col min="7169" max="7169" width="11.28515625" bestFit="1" customWidth="1"/>
    <col min="7170" max="7170" width="13.140625" bestFit="1" customWidth="1"/>
    <col min="7171" max="7171" width="14.85546875" bestFit="1" customWidth="1"/>
    <col min="7172" max="7172" width="14.7109375" customWidth="1"/>
    <col min="7173" max="7173" width="10" bestFit="1" customWidth="1"/>
    <col min="7176" max="7176" width="10.7109375" bestFit="1" customWidth="1"/>
    <col min="7423" max="7423" width="6.5703125" bestFit="1" customWidth="1"/>
    <col min="7424" max="7424" width="32.7109375" customWidth="1"/>
    <col min="7425" max="7425" width="11.28515625" bestFit="1" customWidth="1"/>
    <col min="7426" max="7426" width="13.140625" bestFit="1" customWidth="1"/>
    <col min="7427" max="7427" width="14.85546875" bestFit="1" customWidth="1"/>
    <col min="7428" max="7428" width="14.7109375" customWidth="1"/>
    <col min="7429" max="7429" width="10" bestFit="1" customWidth="1"/>
    <col min="7432" max="7432" width="10.7109375" bestFit="1" customWidth="1"/>
    <col min="7679" max="7679" width="6.5703125" bestFit="1" customWidth="1"/>
    <col min="7680" max="7680" width="32.7109375" customWidth="1"/>
    <col min="7681" max="7681" width="11.28515625" bestFit="1" customWidth="1"/>
    <col min="7682" max="7682" width="13.140625" bestFit="1" customWidth="1"/>
    <col min="7683" max="7683" width="14.85546875" bestFit="1" customWidth="1"/>
    <col min="7684" max="7684" width="14.7109375" customWidth="1"/>
    <col min="7685" max="7685" width="10" bestFit="1" customWidth="1"/>
    <col min="7688" max="7688" width="10.7109375" bestFit="1" customWidth="1"/>
    <col min="7935" max="7935" width="6.5703125" bestFit="1" customWidth="1"/>
    <col min="7936" max="7936" width="32.7109375" customWidth="1"/>
    <col min="7937" max="7937" width="11.28515625" bestFit="1" customWidth="1"/>
    <col min="7938" max="7938" width="13.140625" bestFit="1" customWidth="1"/>
    <col min="7939" max="7939" width="14.85546875" bestFit="1" customWidth="1"/>
    <col min="7940" max="7940" width="14.7109375" customWidth="1"/>
    <col min="7941" max="7941" width="10" bestFit="1" customWidth="1"/>
    <col min="7944" max="7944" width="10.7109375" bestFit="1" customWidth="1"/>
    <col min="8191" max="8191" width="6.5703125" bestFit="1" customWidth="1"/>
    <col min="8192" max="8192" width="32.7109375" customWidth="1"/>
    <col min="8193" max="8193" width="11.28515625" bestFit="1" customWidth="1"/>
    <col min="8194" max="8194" width="13.140625" bestFit="1" customWidth="1"/>
    <col min="8195" max="8195" width="14.85546875" bestFit="1" customWidth="1"/>
    <col min="8196" max="8196" width="14.7109375" customWidth="1"/>
    <col min="8197" max="8197" width="10" bestFit="1" customWidth="1"/>
    <col min="8200" max="8200" width="10.7109375" bestFit="1" customWidth="1"/>
    <col min="8447" max="8447" width="6.5703125" bestFit="1" customWidth="1"/>
    <col min="8448" max="8448" width="32.7109375" customWidth="1"/>
    <col min="8449" max="8449" width="11.28515625" bestFit="1" customWidth="1"/>
    <col min="8450" max="8450" width="13.140625" bestFit="1" customWidth="1"/>
    <col min="8451" max="8451" width="14.85546875" bestFit="1" customWidth="1"/>
    <col min="8452" max="8452" width="14.7109375" customWidth="1"/>
    <col min="8453" max="8453" width="10" bestFit="1" customWidth="1"/>
    <col min="8456" max="8456" width="10.7109375" bestFit="1" customWidth="1"/>
    <col min="8703" max="8703" width="6.5703125" bestFit="1" customWidth="1"/>
    <col min="8704" max="8704" width="32.7109375" customWidth="1"/>
    <col min="8705" max="8705" width="11.28515625" bestFit="1" customWidth="1"/>
    <col min="8706" max="8706" width="13.140625" bestFit="1" customWidth="1"/>
    <col min="8707" max="8707" width="14.85546875" bestFit="1" customWidth="1"/>
    <col min="8708" max="8708" width="14.7109375" customWidth="1"/>
    <col min="8709" max="8709" width="10" bestFit="1" customWidth="1"/>
    <col min="8712" max="8712" width="10.7109375" bestFit="1" customWidth="1"/>
    <col min="8959" max="8959" width="6.5703125" bestFit="1" customWidth="1"/>
    <col min="8960" max="8960" width="32.7109375" customWidth="1"/>
    <col min="8961" max="8961" width="11.28515625" bestFit="1" customWidth="1"/>
    <col min="8962" max="8962" width="13.140625" bestFit="1" customWidth="1"/>
    <col min="8963" max="8963" width="14.85546875" bestFit="1" customWidth="1"/>
    <col min="8964" max="8964" width="14.7109375" customWidth="1"/>
    <col min="8965" max="8965" width="10" bestFit="1" customWidth="1"/>
    <col min="8968" max="8968" width="10.7109375" bestFit="1" customWidth="1"/>
    <col min="9215" max="9215" width="6.5703125" bestFit="1" customWidth="1"/>
    <col min="9216" max="9216" width="32.7109375" customWidth="1"/>
    <col min="9217" max="9217" width="11.28515625" bestFit="1" customWidth="1"/>
    <col min="9218" max="9218" width="13.140625" bestFit="1" customWidth="1"/>
    <col min="9219" max="9219" width="14.85546875" bestFit="1" customWidth="1"/>
    <col min="9220" max="9220" width="14.7109375" customWidth="1"/>
    <col min="9221" max="9221" width="10" bestFit="1" customWidth="1"/>
    <col min="9224" max="9224" width="10.7109375" bestFit="1" customWidth="1"/>
    <col min="9471" max="9471" width="6.5703125" bestFit="1" customWidth="1"/>
    <col min="9472" max="9472" width="32.7109375" customWidth="1"/>
    <col min="9473" max="9473" width="11.28515625" bestFit="1" customWidth="1"/>
    <col min="9474" max="9474" width="13.140625" bestFit="1" customWidth="1"/>
    <col min="9475" max="9475" width="14.85546875" bestFit="1" customWidth="1"/>
    <col min="9476" max="9476" width="14.7109375" customWidth="1"/>
    <col min="9477" max="9477" width="10" bestFit="1" customWidth="1"/>
    <col min="9480" max="9480" width="10.7109375" bestFit="1" customWidth="1"/>
    <col min="9727" max="9727" width="6.5703125" bestFit="1" customWidth="1"/>
    <col min="9728" max="9728" width="32.7109375" customWidth="1"/>
    <col min="9729" max="9729" width="11.28515625" bestFit="1" customWidth="1"/>
    <col min="9730" max="9730" width="13.140625" bestFit="1" customWidth="1"/>
    <col min="9731" max="9731" width="14.85546875" bestFit="1" customWidth="1"/>
    <col min="9732" max="9732" width="14.7109375" customWidth="1"/>
    <col min="9733" max="9733" width="10" bestFit="1" customWidth="1"/>
    <col min="9736" max="9736" width="10.7109375" bestFit="1" customWidth="1"/>
    <col min="9983" max="9983" width="6.5703125" bestFit="1" customWidth="1"/>
    <col min="9984" max="9984" width="32.7109375" customWidth="1"/>
    <col min="9985" max="9985" width="11.28515625" bestFit="1" customWidth="1"/>
    <col min="9986" max="9986" width="13.140625" bestFit="1" customWidth="1"/>
    <col min="9987" max="9987" width="14.85546875" bestFit="1" customWidth="1"/>
    <col min="9988" max="9988" width="14.7109375" customWidth="1"/>
    <col min="9989" max="9989" width="10" bestFit="1" customWidth="1"/>
    <col min="9992" max="9992" width="10.7109375" bestFit="1" customWidth="1"/>
    <col min="10239" max="10239" width="6.5703125" bestFit="1" customWidth="1"/>
    <col min="10240" max="10240" width="32.7109375" customWidth="1"/>
    <col min="10241" max="10241" width="11.28515625" bestFit="1" customWidth="1"/>
    <col min="10242" max="10242" width="13.140625" bestFit="1" customWidth="1"/>
    <col min="10243" max="10243" width="14.85546875" bestFit="1" customWidth="1"/>
    <col min="10244" max="10244" width="14.7109375" customWidth="1"/>
    <col min="10245" max="10245" width="10" bestFit="1" customWidth="1"/>
    <col min="10248" max="10248" width="10.7109375" bestFit="1" customWidth="1"/>
    <col min="10495" max="10495" width="6.5703125" bestFit="1" customWidth="1"/>
    <col min="10496" max="10496" width="32.7109375" customWidth="1"/>
    <col min="10497" max="10497" width="11.28515625" bestFit="1" customWidth="1"/>
    <col min="10498" max="10498" width="13.140625" bestFit="1" customWidth="1"/>
    <col min="10499" max="10499" width="14.85546875" bestFit="1" customWidth="1"/>
    <col min="10500" max="10500" width="14.7109375" customWidth="1"/>
    <col min="10501" max="10501" width="10" bestFit="1" customWidth="1"/>
    <col min="10504" max="10504" width="10.7109375" bestFit="1" customWidth="1"/>
    <col min="10751" max="10751" width="6.5703125" bestFit="1" customWidth="1"/>
    <col min="10752" max="10752" width="32.7109375" customWidth="1"/>
    <col min="10753" max="10753" width="11.28515625" bestFit="1" customWidth="1"/>
    <col min="10754" max="10754" width="13.140625" bestFit="1" customWidth="1"/>
    <col min="10755" max="10755" width="14.85546875" bestFit="1" customWidth="1"/>
    <col min="10756" max="10756" width="14.7109375" customWidth="1"/>
    <col min="10757" max="10757" width="10" bestFit="1" customWidth="1"/>
    <col min="10760" max="10760" width="10.7109375" bestFit="1" customWidth="1"/>
    <col min="11007" max="11007" width="6.5703125" bestFit="1" customWidth="1"/>
    <col min="11008" max="11008" width="32.7109375" customWidth="1"/>
    <col min="11009" max="11009" width="11.28515625" bestFit="1" customWidth="1"/>
    <col min="11010" max="11010" width="13.140625" bestFit="1" customWidth="1"/>
    <col min="11011" max="11011" width="14.85546875" bestFit="1" customWidth="1"/>
    <col min="11012" max="11012" width="14.7109375" customWidth="1"/>
    <col min="11013" max="11013" width="10" bestFit="1" customWidth="1"/>
    <col min="11016" max="11016" width="10.7109375" bestFit="1" customWidth="1"/>
    <col min="11263" max="11263" width="6.5703125" bestFit="1" customWidth="1"/>
    <col min="11264" max="11264" width="32.7109375" customWidth="1"/>
    <col min="11265" max="11265" width="11.28515625" bestFit="1" customWidth="1"/>
    <col min="11266" max="11266" width="13.140625" bestFit="1" customWidth="1"/>
    <col min="11267" max="11267" width="14.85546875" bestFit="1" customWidth="1"/>
    <col min="11268" max="11268" width="14.7109375" customWidth="1"/>
    <col min="11269" max="11269" width="10" bestFit="1" customWidth="1"/>
    <col min="11272" max="11272" width="10.7109375" bestFit="1" customWidth="1"/>
    <col min="11519" max="11519" width="6.5703125" bestFit="1" customWidth="1"/>
    <col min="11520" max="11520" width="32.7109375" customWidth="1"/>
    <col min="11521" max="11521" width="11.28515625" bestFit="1" customWidth="1"/>
    <col min="11522" max="11522" width="13.140625" bestFit="1" customWidth="1"/>
    <col min="11523" max="11523" width="14.85546875" bestFit="1" customWidth="1"/>
    <col min="11524" max="11524" width="14.7109375" customWidth="1"/>
    <col min="11525" max="11525" width="10" bestFit="1" customWidth="1"/>
    <col min="11528" max="11528" width="10.7109375" bestFit="1" customWidth="1"/>
    <col min="11775" max="11775" width="6.5703125" bestFit="1" customWidth="1"/>
    <col min="11776" max="11776" width="32.7109375" customWidth="1"/>
    <col min="11777" max="11777" width="11.28515625" bestFit="1" customWidth="1"/>
    <col min="11778" max="11778" width="13.140625" bestFit="1" customWidth="1"/>
    <col min="11779" max="11779" width="14.85546875" bestFit="1" customWidth="1"/>
    <col min="11780" max="11780" width="14.7109375" customWidth="1"/>
    <col min="11781" max="11781" width="10" bestFit="1" customWidth="1"/>
    <col min="11784" max="11784" width="10.7109375" bestFit="1" customWidth="1"/>
    <col min="12031" max="12031" width="6.5703125" bestFit="1" customWidth="1"/>
    <col min="12032" max="12032" width="32.7109375" customWidth="1"/>
    <col min="12033" max="12033" width="11.28515625" bestFit="1" customWidth="1"/>
    <col min="12034" max="12034" width="13.140625" bestFit="1" customWidth="1"/>
    <col min="12035" max="12035" width="14.85546875" bestFit="1" customWidth="1"/>
    <col min="12036" max="12036" width="14.7109375" customWidth="1"/>
    <col min="12037" max="12037" width="10" bestFit="1" customWidth="1"/>
    <col min="12040" max="12040" width="10.7109375" bestFit="1" customWidth="1"/>
    <col min="12287" max="12287" width="6.5703125" bestFit="1" customWidth="1"/>
    <col min="12288" max="12288" width="32.7109375" customWidth="1"/>
    <col min="12289" max="12289" width="11.28515625" bestFit="1" customWidth="1"/>
    <col min="12290" max="12290" width="13.140625" bestFit="1" customWidth="1"/>
    <col min="12291" max="12291" width="14.85546875" bestFit="1" customWidth="1"/>
    <col min="12292" max="12292" width="14.7109375" customWidth="1"/>
    <col min="12293" max="12293" width="10" bestFit="1" customWidth="1"/>
    <col min="12296" max="12296" width="10.7109375" bestFit="1" customWidth="1"/>
    <col min="12543" max="12543" width="6.5703125" bestFit="1" customWidth="1"/>
    <col min="12544" max="12544" width="32.7109375" customWidth="1"/>
    <col min="12545" max="12545" width="11.28515625" bestFit="1" customWidth="1"/>
    <col min="12546" max="12546" width="13.140625" bestFit="1" customWidth="1"/>
    <col min="12547" max="12547" width="14.85546875" bestFit="1" customWidth="1"/>
    <col min="12548" max="12548" width="14.7109375" customWidth="1"/>
    <col min="12549" max="12549" width="10" bestFit="1" customWidth="1"/>
    <col min="12552" max="12552" width="10.7109375" bestFit="1" customWidth="1"/>
    <col min="12799" max="12799" width="6.5703125" bestFit="1" customWidth="1"/>
    <col min="12800" max="12800" width="32.7109375" customWidth="1"/>
    <col min="12801" max="12801" width="11.28515625" bestFit="1" customWidth="1"/>
    <col min="12802" max="12802" width="13.140625" bestFit="1" customWidth="1"/>
    <col min="12803" max="12803" width="14.85546875" bestFit="1" customWidth="1"/>
    <col min="12804" max="12804" width="14.7109375" customWidth="1"/>
    <col min="12805" max="12805" width="10" bestFit="1" customWidth="1"/>
    <col min="12808" max="12808" width="10.7109375" bestFit="1" customWidth="1"/>
    <col min="13055" max="13055" width="6.5703125" bestFit="1" customWidth="1"/>
    <col min="13056" max="13056" width="32.7109375" customWidth="1"/>
    <col min="13057" max="13057" width="11.28515625" bestFit="1" customWidth="1"/>
    <col min="13058" max="13058" width="13.140625" bestFit="1" customWidth="1"/>
    <col min="13059" max="13059" width="14.85546875" bestFit="1" customWidth="1"/>
    <col min="13060" max="13060" width="14.7109375" customWidth="1"/>
    <col min="13061" max="13061" width="10" bestFit="1" customWidth="1"/>
    <col min="13064" max="13064" width="10.7109375" bestFit="1" customWidth="1"/>
    <col min="13311" max="13311" width="6.5703125" bestFit="1" customWidth="1"/>
    <col min="13312" max="13312" width="32.7109375" customWidth="1"/>
    <col min="13313" max="13313" width="11.28515625" bestFit="1" customWidth="1"/>
    <col min="13314" max="13314" width="13.140625" bestFit="1" customWidth="1"/>
    <col min="13315" max="13315" width="14.85546875" bestFit="1" customWidth="1"/>
    <col min="13316" max="13316" width="14.7109375" customWidth="1"/>
    <col min="13317" max="13317" width="10" bestFit="1" customWidth="1"/>
    <col min="13320" max="13320" width="10.7109375" bestFit="1" customWidth="1"/>
    <col min="13567" max="13567" width="6.5703125" bestFit="1" customWidth="1"/>
    <col min="13568" max="13568" width="32.7109375" customWidth="1"/>
    <col min="13569" max="13569" width="11.28515625" bestFit="1" customWidth="1"/>
    <col min="13570" max="13570" width="13.140625" bestFit="1" customWidth="1"/>
    <col min="13571" max="13571" width="14.85546875" bestFit="1" customWidth="1"/>
    <col min="13572" max="13572" width="14.7109375" customWidth="1"/>
    <col min="13573" max="13573" width="10" bestFit="1" customWidth="1"/>
    <col min="13576" max="13576" width="10.7109375" bestFit="1" customWidth="1"/>
    <col min="13823" max="13823" width="6.5703125" bestFit="1" customWidth="1"/>
    <col min="13824" max="13824" width="32.7109375" customWidth="1"/>
    <col min="13825" max="13825" width="11.28515625" bestFit="1" customWidth="1"/>
    <col min="13826" max="13826" width="13.140625" bestFit="1" customWidth="1"/>
    <col min="13827" max="13827" width="14.85546875" bestFit="1" customWidth="1"/>
    <col min="13828" max="13828" width="14.7109375" customWidth="1"/>
    <col min="13829" max="13829" width="10" bestFit="1" customWidth="1"/>
    <col min="13832" max="13832" width="10.7109375" bestFit="1" customWidth="1"/>
    <col min="14079" max="14079" width="6.5703125" bestFit="1" customWidth="1"/>
    <col min="14080" max="14080" width="32.7109375" customWidth="1"/>
    <col min="14081" max="14081" width="11.28515625" bestFit="1" customWidth="1"/>
    <col min="14082" max="14082" width="13.140625" bestFit="1" customWidth="1"/>
    <col min="14083" max="14083" width="14.85546875" bestFit="1" customWidth="1"/>
    <col min="14084" max="14084" width="14.7109375" customWidth="1"/>
    <col min="14085" max="14085" width="10" bestFit="1" customWidth="1"/>
    <col min="14088" max="14088" width="10.7109375" bestFit="1" customWidth="1"/>
    <col min="14335" max="14335" width="6.5703125" bestFit="1" customWidth="1"/>
    <col min="14336" max="14336" width="32.7109375" customWidth="1"/>
    <col min="14337" max="14337" width="11.28515625" bestFit="1" customWidth="1"/>
    <col min="14338" max="14338" width="13.140625" bestFit="1" customWidth="1"/>
    <col min="14339" max="14339" width="14.85546875" bestFit="1" customWidth="1"/>
    <col min="14340" max="14340" width="14.7109375" customWidth="1"/>
    <col min="14341" max="14341" width="10" bestFit="1" customWidth="1"/>
    <col min="14344" max="14344" width="10.7109375" bestFit="1" customWidth="1"/>
    <col min="14591" max="14591" width="6.5703125" bestFit="1" customWidth="1"/>
    <col min="14592" max="14592" width="32.7109375" customWidth="1"/>
    <col min="14593" max="14593" width="11.28515625" bestFit="1" customWidth="1"/>
    <col min="14594" max="14594" width="13.140625" bestFit="1" customWidth="1"/>
    <col min="14595" max="14595" width="14.85546875" bestFit="1" customWidth="1"/>
    <col min="14596" max="14596" width="14.7109375" customWidth="1"/>
    <col min="14597" max="14597" width="10" bestFit="1" customWidth="1"/>
    <col min="14600" max="14600" width="10.7109375" bestFit="1" customWidth="1"/>
    <col min="14847" max="14847" width="6.5703125" bestFit="1" customWidth="1"/>
    <col min="14848" max="14848" width="32.7109375" customWidth="1"/>
    <col min="14849" max="14849" width="11.28515625" bestFit="1" customWidth="1"/>
    <col min="14850" max="14850" width="13.140625" bestFit="1" customWidth="1"/>
    <col min="14851" max="14851" width="14.85546875" bestFit="1" customWidth="1"/>
    <col min="14852" max="14852" width="14.7109375" customWidth="1"/>
    <col min="14853" max="14853" width="10" bestFit="1" customWidth="1"/>
    <col min="14856" max="14856" width="10.7109375" bestFit="1" customWidth="1"/>
    <col min="15103" max="15103" width="6.5703125" bestFit="1" customWidth="1"/>
    <col min="15104" max="15104" width="32.7109375" customWidth="1"/>
    <col min="15105" max="15105" width="11.28515625" bestFit="1" customWidth="1"/>
    <col min="15106" max="15106" width="13.140625" bestFit="1" customWidth="1"/>
    <col min="15107" max="15107" width="14.85546875" bestFit="1" customWidth="1"/>
    <col min="15108" max="15108" width="14.7109375" customWidth="1"/>
    <col min="15109" max="15109" width="10" bestFit="1" customWidth="1"/>
    <col min="15112" max="15112" width="10.7109375" bestFit="1" customWidth="1"/>
    <col min="15359" max="15359" width="6.5703125" bestFit="1" customWidth="1"/>
    <col min="15360" max="15360" width="32.7109375" customWidth="1"/>
    <col min="15361" max="15361" width="11.28515625" bestFit="1" customWidth="1"/>
    <col min="15362" max="15362" width="13.140625" bestFit="1" customWidth="1"/>
    <col min="15363" max="15363" width="14.85546875" bestFit="1" customWidth="1"/>
    <col min="15364" max="15364" width="14.7109375" customWidth="1"/>
    <col min="15365" max="15365" width="10" bestFit="1" customWidth="1"/>
    <col min="15368" max="15368" width="10.7109375" bestFit="1" customWidth="1"/>
    <col min="15615" max="15615" width="6.5703125" bestFit="1" customWidth="1"/>
    <col min="15616" max="15616" width="32.7109375" customWidth="1"/>
    <col min="15617" max="15617" width="11.28515625" bestFit="1" customWidth="1"/>
    <col min="15618" max="15618" width="13.140625" bestFit="1" customWidth="1"/>
    <col min="15619" max="15619" width="14.85546875" bestFit="1" customWidth="1"/>
    <col min="15620" max="15620" width="14.7109375" customWidth="1"/>
    <col min="15621" max="15621" width="10" bestFit="1" customWidth="1"/>
    <col min="15624" max="15624" width="10.7109375" bestFit="1" customWidth="1"/>
    <col min="15871" max="15871" width="6.5703125" bestFit="1" customWidth="1"/>
    <col min="15872" max="15872" width="32.7109375" customWidth="1"/>
    <col min="15873" max="15873" width="11.28515625" bestFit="1" customWidth="1"/>
    <col min="15874" max="15874" width="13.140625" bestFit="1" customWidth="1"/>
    <col min="15875" max="15875" width="14.85546875" bestFit="1" customWidth="1"/>
    <col min="15876" max="15876" width="14.7109375" customWidth="1"/>
    <col min="15877" max="15877" width="10" bestFit="1" customWidth="1"/>
    <col min="15880" max="15880" width="10.7109375" bestFit="1" customWidth="1"/>
    <col min="16127" max="16127" width="6.5703125" bestFit="1" customWidth="1"/>
    <col min="16128" max="16128" width="32.7109375" customWidth="1"/>
    <col min="16129" max="16129" width="11.28515625" bestFit="1" customWidth="1"/>
    <col min="16130" max="16130" width="13.140625" bestFit="1" customWidth="1"/>
    <col min="16131" max="16131" width="14.85546875" bestFit="1" customWidth="1"/>
    <col min="16132" max="16132" width="14.7109375" customWidth="1"/>
    <col min="16133" max="16133" width="10" bestFit="1" customWidth="1"/>
    <col min="16136" max="16136" width="10.7109375" bestFit="1" customWidth="1"/>
  </cols>
  <sheetData>
    <row r="1" spans="1:6" ht="39.75" customHeight="1" x14ac:dyDescent="0.25">
      <c r="A1" s="50" t="s">
        <v>15</v>
      </c>
      <c r="B1" s="50"/>
      <c r="C1" s="50"/>
      <c r="D1" s="50"/>
      <c r="E1" s="50"/>
      <c r="F1" s="50"/>
    </row>
    <row r="2" spans="1:6" x14ac:dyDescent="0.25">
      <c r="A2" s="1"/>
      <c r="B2" s="1"/>
      <c r="C2" s="1"/>
      <c r="D2" s="1"/>
    </row>
    <row r="3" spans="1:6" x14ac:dyDescent="0.25">
      <c r="A3" s="49" t="s">
        <v>37</v>
      </c>
      <c r="B3" s="49"/>
      <c r="C3" s="49"/>
      <c r="D3" s="49"/>
      <c r="E3" s="49"/>
      <c r="F3" s="49"/>
    </row>
    <row r="4" spans="1:6" ht="15.75" thickBot="1" x14ac:dyDescent="0.3">
      <c r="A4" s="1"/>
      <c r="B4" s="1"/>
      <c r="C4" s="1"/>
      <c r="D4" s="1"/>
    </row>
    <row r="5" spans="1:6" ht="30" x14ac:dyDescent="0.25">
      <c r="A5" s="23" t="s">
        <v>0</v>
      </c>
      <c r="B5" s="24" t="s">
        <v>1</v>
      </c>
      <c r="C5" s="24" t="s">
        <v>2</v>
      </c>
      <c r="D5" s="24" t="s">
        <v>3</v>
      </c>
      <c r="E5" s="24" t="s">
        <v>31</v>
      </c>
      <c r="F5" s="25" t="s">
        <v>38</v>
      </c>
    </row>
    <row r="6" spans="1:6" x14ac:dyDescent="0.25">
      <c r="A6" s="26">
        <v>1</v>
      </c>
      <c r="B6" s="4" t="s">
        <v>4</v>
      </c>
      <c r="C6" s="5">
        <v>562043.04</v>
      </c>
      <c r="D6" s="5">
        <v>538330.11</v>
      </c>
      <c r="E6" s="14">
        <v>66372.839999999924</v>
      </c>
      <c r="F6" s="27">
        <f>C6-D6+E6</f>
        <v>90085.769999999975</v>
      </c>
    </row>
    <row r="7" spans="1:6" x14ac:dyDescent="0.25">
      <c r="A7" s="26">
        <v>2</v>
      </c>
      <c r="B7" s="4" t="s">
        <v>5</v>
      </c>
      <c r="C7" s="5">
        <v>224732.76</v>
      </c>
      <c r="D7" s="5">
        <v>214017.24</v>
      </c>
      <c r="E7" s="14">
        <v>23221.190000000021</v>
      </c>
      <c r="F7" s="27">
        <f t="shared" ref="F7:F11" si="0">C7-D7+E7</f>
        <v>33936.710000000036</v>
      </c>
    </row>
    <row r="8" spans="1:6" x14ac:dyDescent="0.25">
      <c r="A8" s="26">
        <v>3</v>
      </c>
      <c r="B8" s="10" t="s">
        <v>23</v>
      </c>
      <c r="C8" s="5">
        <v>11258.1</v>
      </c>
      <c r="D8" s="5">
        <v>10705.99</v>
      </c>
      <c r="E8" s="14">
        <v>946.72000000000082</v>
      </c>
      <c r="F8" s="27">
        <f t="shared" si="0"/>
        <v>1498.8300000000013</v>
      </c>
    </row>
    <row r="9" spans="1:6" x14ac:dyDescent="0.25">
      <c r="A9" s="26">
        <v>4</v>
      </c>
      <c r="B9" s="10" t="s">
        <v>24</v>
      </c>
      <c r="C9" s="5">
        <v>2126.52</v>
      </c>
      <c r="D9" s="5">
        <v>2025.02</v>
      </c>
      <c r="E9" s="14">
        <v>183.3700000000002</v>
      </c>
      <c r="F9" s="27">
        <f t="shared" si="0"/>
        <v>284.87000000000023</v>
      </c>
    </row>
    <row r="10" spans="1:6" x14ac:dyDescent="0.25">
      <c r="A10" s="26">
        <v>5</v>
      </c>
      <c r="B10" s="10" t="s">
        <v>25</v>
      </c>
      <c r="C10" s="5">
        <v>36110.699999999997</v>
      </c>
      <c r="D10" s="5">
        <v>34323.68</v>
      </c>
      <c r="E10" s="14">
        <v>3373.2900000000013</v>
      </c>
      <c r="F10" s="27">
        <f t="shared" si="0"/>
        <v>5160.3099999999977</v>
      </c>
    </row>
    <row r="11" spans="1:6" x14ac:dyDescent="0.25">
      <c r="A11" s="26">
        <v>6</v>
      </c>
      <c r="B11" s="10" t="s">
        <v>26</v>
      </c>
      <c r="C11" s="5">
        <v>2337.7800000000002</v>
      </c>
      <c r="D11" s="5">
        <v>2210.23</v>
      </c>
      <c r="E11" s="14">
        <v>183.45000000000016</v>
      </c>
      <c r="F11" s="27">
        <f t="shared" si="0"/>
        <v>311.00000000000034</v>
      </c>
    </row>
    <row r="12" spans="1:6" ht="30" x14ac:dyDescent="0.25">
      <c r="A12" s="26">
        <v>7</v>
      </c>
      <c r="B12" s="6" t="s">
        <v>16</v>
      </c>
      <c r="C12" s="5">
        <v>36960.120000000003</v>
      </c>
      <c r="D12" s="5">
        <v>35197.85</v>
      </c>
      <c r="E12" s="14">
        <v>3819.0600000000022</v>
      </c>
      <c r="F12" s="27">
        <f>C12-D12+E12</f>
        <v>5581.3300000000063</v>
      </c>
    </row>
    <row r="13" spans="1:6" ht="15.75" thickBot="1" x14ac:dyDescent="0.3">
      <c r="A13" s="26">
        <v>8</v>
      </c>
      <c r="B13" s="28" t="s">
        <v>6</v>
      </c>
      <c r="C13" s="29">
        <f t="shared" ref="C13:F13" si="1">SUM(C6:C12)</f>
        <v>875569.02</v>
      </c>
      <c r="D13" s="29">
        <f t="shared" si="1"/>
        <v>836810.12</v>
      </c>
      <c r="E13" s="29">
        <v>98099.91999999994</v>
      </c>
      <c r="F13" s="29">
        <f t="shared" si="1"/>
        <v>136858.82000000004</v>
      </c>
    </row>
    <row r="14" spans="1:6" ht="30" x14ac:dyDescent="0.25">
      <c r="A14" s="26">
        <v>9</v>
      </c>
      <c r="B14" s="38" t="s">
        <v>21</v>
      </c>
      <c r="C14" s="39"/>
      <c r="D14" s="42">
        <v>15600</v>
      </c>
      <c r="E14" s="40"/>
      <c r="F14" s="41"/>
    </row>
    <row r="15" spans="1:6" x14ac:dyDescent="0.25">
      <c r="A15" s="30"/>
      <c r="B15" s="31"/>
      <c r="C15" s="32"/>
      <c r="D15" s="32"/>
      <c r="E15" s="33"/>
      <c r="F15" s="33"/>
    </row>
    <row r="16" spans="1:6" x14ac:dyDescent="0.25">
      <c r="A16" s="51" t="s">
        <v>39</v>
      </c>
      <c r="B16" s="51"/>
      <c r="C16" s="51"/>
      <c r="D16" s="51"/>
      <c r="E16" s="51"/>
      <c r="F16" s="51"/>
    </row>
    <row r="17" spans="1:8" x14ac:dyDescent="0.25">
      <c r="A17" s="7"/>
      <c r="B17" s="7"/>
      <c r="C17" s="7"/>
      <c r="D17" s="7"/>
    </row>
    <row r="18" spans="1:8" ht="45" x14ac:dyDescent="0.25">
      <c r="A18" s="2" t="s">
        <v>0</v>
      </c>
      <c r="B18" s="3" t="s">
        <v>1</v>
      </c>
      <c r="C18" s="19" t="s">
        <v>20</v>
      </c>
      <c r="D18" s="19" t="s">
        <v>19</v>
      </c>
      <c r="E18" s="19" t="s">
        <v>40</v>
      </c>
      <c r="F18" s="3" t="s">
        <v>41</v>
      </c>
      <c r="H18" s="8"/>
    </row>
    <row r="19" spans="1:8" x14ac:dyDescent="0.25">
      <c r="A19" s="2">
        <v>1</v>
      </c>
      <c r="B19" s="52" t="s">
        <v>28</v>
      </c>
      <c r="C19" s="53"/>
      <c r="D19" s="53"/>
      <c r="E19" s="53"/>
      <c r="F19" s="54"/>
      <c r="H19" s="8"/>
    </row>
    <row r="20" spans="1:8" ht="58.5" customHeight="1" x14ac:dyDescent="0.25">
      <c r="A20" s="9" t="s">
        <v>27</v>
      </c>
      <c r="B20" s="6" t="s">
        <v>29</v>
      </c>
      <c r="C20" s="5">
        <f>C6+C8+C9+C10+C11</f>
        <v>613876.14</v>
      </c>
      <c r="D20" s="5">
        <f>D6+D8+D9+D10+D11</f>
        <v>587595.03</v>
      </c>
      <c r="E20" s="5">
        <f>-(E6+E8+E9+E10+E11)</f>
        <v>-71059.669999999925</v>
      </c>
      <c r="F20" s="34">
        <f>D20-C20+E20</f>
        <v>-97340.779999999912</v>
      </c>
      <c r="H20" s="8"/>
    </row>
    <row r="21" spans="1:8" x14ac:dyDescent="0.25">
      <c r="A21" s="9" t="s">
        <v>8</v>
      </c>
      <c r="B21" s="52" t="s">
        <v>5</v>
      </c>
      <c r="C21" s="53"/>
      <c r="D21" s="53"/>
      <c r="E21" s="53"/>
      <c r="F21" s="54"/>
    </row>
    <row r="22" spans="1:8" x14ac:dyDescent="0.25">
      <c r="A22" s="9"/>
      <c r="B22" s="43"/>
      <c r="C22" s="43"/>
      <c r="D22" s="43"/>
      <c r="E22" s="43"/>
      <c r="F22" s="43"/>
    </row>
    <row r="23" spans="1:8" x14ac:dyDescent="0.25">
      <c r="A23" s="9" t="s">
        <v>9</v>
      </c>
      <c r="B23" s="44" t="s">
        <v>32</v>
      </c>
      <c r="C23" s="46">
        <v>1730</v>
      </c>
      <c r="D23" s="43"/>
      <c r="E23" s="43"/>
      <c r="F23" s="43"/>
    </row>
    <row r="24" spans="1:8" ht="30" x14ac:dyDescent="0.25">
      <c r="A24" s="9" t="s">
        <v>10</v>
      </c>
      <c r="B24" s="44" t="s">
        <v>33</v>
      </c>
      <c r="C24" s="46">
        <v>5700</v>
      </c>
      <c r="D24" s="43"/>
      <c r="E24" s="43"/>
      <c r="F24" s="43"/>
    </row>
    <row r="25" spans="1:8" s="13" customFormat="1" ht="30" x14ac:dyDescent="0.25">
      <c r="A25" s="12" t="s">
        <v>42</v>
      </c>
      <c r="B25" s="10" t="s">
        <v>49</v>
      </c>
      <c r="C25" s="47">
        <v>15000</v>
      </c>
      <c r="D25" s="11"/>
      <c r="E25" s="21"/>
      <c r="F25" s="15"/>
    </row>
    <row r="26" spans="1:8" s="13" customFormat="1" x14ac:dyDescent="0.25">
      <c r="A26" s="12" t="s">
        <v>43</v>
      </c>
      <c r="B26" s="45" t="s">
        <v>34</v>
      </c>
      <c r="C26" s="48">
        <v>22561.919999999998</v>
      </c>
      <c r="D26" s="11"/>
      <c r="E26" s="21"/>
      <c r="F26" s="15"/>
    </row>
    <row r="27" spans="1:8" s="13" customFormat="1" x14ac:dyDescent="0.25">
      <c r="A27" s="12" t="s">
        <v>44</v>
      </c>
      <c r="B27" s="45" t="s">
        <v>35</v>
      </c>
      <c r="C27" s="48">
        <v>7550.4</v>
      </c>
      <c r="D27" s="11"/>
      <c r="E27" s="21"/>
      <c r="F27" s="15"/>
    </row>
    <row r="28" spans="1:8" s="13" customFormat="1" x14ac:dyDescent="0.25">
      <c r="A28" s="12" t="s">
        <v>45</v>
      </c>
      <c r="B28" s="45" t="s">
        <v>36</v>
      </c>
      <c r="C28" s="48">
        <v>24840</v>
      </c>
      <c r="D28" s="11"/>
      <c r="E28" s="21"/>
      <c r="F28" s="15"/>
    </row>
    <row r="29" spans="1:8" s="13" customFormat="1" ht="21" customHeight="1" x14ac:dyDescent="0.25">
      <c r="A29" s="12" t="s">
        <v>46</v>
      </c>
      <c r="B29" s="45" t="s">
        <v>48</v>
      </c>
      <c r="C29" s="48">
        <v>68846</v>
      </c>
      <c r="D29" s="11"/>
      <c r="E29" s="21"/>
      <c r="F29" s="15"/>
    </row>
    <row r="30" spans="1:8" s="13" customFormat="1" x14ac:dyDescent="0.25">
      <c r="A30" s="12" t="s">
        <v>47</v>
      </c>
      <c r="B30" s="45" t="s">
        <v>7</v>
      </c>
      <c r="C30" s="48">
        <f>(C7+D14)*0.1</f>
        <v>24033.276000000002</v>
      </c>
      <c r="D30" s="11"/>
      <c r="E30" s="21"/>
      <c r="F30" s="15"/>
    </row>
    <row r="31" spans="1:8" s="13" customFormat="1" x14ac:dyDescent="0.25">
      <c r="A31" s="12"/>
      <c r="B31" s="10" t="s">
        <v>14</v>
      </c>
      <c r="C31" s="11">
        <f>SUM(C23:C30)</f>
        <v>170261.59600000002</v>
      </c>
      <c r="D31" s="11">
        <f>D7+D14</f>
        <v>229617.24</v>
      </c>
      <c r="E31" s="22">
        <v>303954.14</v>
      </c>
      <c r="F31" s="36">
        <f>D31-C31+E31</f>
        <v>363309.78399999999</v>
      </c>
    </row>
    <row r="32" spans="1:8" s="1" customFormat="1" x14ac:dyDescent="0.25">
      <c r="A32" s="9" t="s">
        <v>11</v>
      </c>
      <c r="B32" s="52" t="s">
        <v>18</v>
      </c>
      <c r="C32" s="53"/>
      <c r="D32" s="53"/>
      <c r="E32" s="53"/>
      <c r="F32" s="54"/>
    </row>
    <row r="33" spans="1:6" x14ac:dyDescent="0.25">
      <c r="A33" s="9" t="s">
        <v>12</v>
      </c>
      <c r="B33" s="10" t="s">
        <v>17</v>
      </c>
      <c r="C33" s="11">
        <f>18500+26000</f>
        <v>44500</v>
      </c>
      <c r="D33" s="16">
        <f>D12</f>
        <v>35197.85</v>
      </c>
      <c r="E33" s="20">
        <f>-E12</f>
        <v>-3819.0600000000022</v>
      </c>
      <c r="F33" s="18">
        <f>D33-C33+E33</f>
        <v>-13121.210000000003</v>
      </c>
    </row>
    <row r="34" spans="1:6" x14ac:dyDescent="0.25">
      <c r="A34" s="9" t="s">
        <v>30</v>
      </c>
      <c r="B34" s="6" t="s">
        <v>13</v>
      </c>
      <c r="C34" s="5"/>
      <c r="D34" s="17"/>
      <c r="E34" s="14"/>
      <c r="F34" s="18">
        <f>F20+F31+F33</f>
        <v>252847.79400000008</v>
      </c>
    </row>
    <row r="35" spans="1:6" x14ac:dyDescent="0.25">
      <c r="A35" s="1"/>
      <c r="B35" s="1"/>
      <c r="C35" s="1"/>
      <c r="D35" s="1"/>
      <c r="E35" s="35"/>
    </row>
    <row r="36" spans="1:6" x14ac:dyDescent="0.25">
      <c r="A36" s="37" t="s">
        <v>22</v>
      </c>
      <c r="B36" s="1"/>
      <c r="C36" s="1"/>
      <c r="D36" s="1"/>
    </row>
    <row r="37" spans="1:6" x14ac:dyDescent="0.25">
      <c r="A37" s="1"/>
      <c r="B37" s="1"/>
      <c r="C37" s="1"/>
      <c r="D37" s="1"/>
    </row>
    <row r="38" spans="1:6" x14ac:dyDescent="0.25">
      <c r="A38" s="1"/>
      <c r="B38" s="1"/>
      <c r="C38" s="1"/>
      <c r="D38" s="1"/>
    </row>
    <row r="39" spans="1:6" x14ac:dyDescent="0.25">
      <c r="A39" s="1"/>
      <c r="B39" s="1"/>
      <c r="C39" s="1"/>
      <c r="D39" s="1"/>
    </row>
    <row r="40" spans="1:6" x14ac:dyDescent="0.25">
      <c r="A40" s="1"/>
      <c r="B40" s="1"/>
      <c r="C40" s="1"/>
      <c r="D40" s="1"/>
    </row>
    <row r="41" spans="1:6" x14ac:dyDescent="0.25">
      <c r="A41" s="1"/>
      <c r="B41" s="1"/>
      <c r="C41" s="1"/>
      <c r="D41" s="1"/>
    </row>
    <row r="42" spans="1:6" x14ac:dyDescent="0.25">
      <c r="A42" s="1"/>
      <c r="B42" s="1"/>
      <c r="C42" s="1"/>
      <c r="D42" s="1"/>
    </row>
    <row r="43" spans="1:6" x14ac:dyDescent="0.25">
      <c r="A43" s="1"/>
      <c r="B43" s="1"/>
      <c r="C43" s="1"/>
      <c r="D43" s="1"/>
    </row>
    <row r="44" spans="1:6" x14ac:dyDescent="0.25">
      <c r="A44" s="1"/>
      <c r="B44" s="1"/>
      <c r="C44" s="1"/>
      <c r="D44" s="1"/>
    </row>
    <row r="45" spans="1:6" x14ac:dyDescent="0.25">
      <c r="A45" s="1"/>
      <c r="B45" s="1"/>
      <c r="C45" s="1"/>
      <c r="D45" s="1"/>
    </row>
    <row r="46" spans="1:6" x14ac:dyDescent="0.25">
      <c r="A46" s="1"/>
      <c r="B46" s="1"/>
      <c r="C46" s="1"/>
      <c r="D46" s="1"/>
    </row>
    <row r="47" spans="1:6" x14ac:dyDescent="0.25">
      <c r="A47" s="1"/>
      <c r="B47" s="1"/>
      <c r="C47" s="1"/>
      <c r="D47" s="1"/>
    </row>
    <row r="48" spans="1:6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</sheetData>
  <mergeCells count="6">
    <mergeCell ref="A3:F3"/>
    <mergeCell ref="A1:F1"/>
    <mergeCell ref="A16:F16"/>
    <mergeCell ref="B32:F32"/>
    <mergeCell ref="B21:F21"/>
    <mergeCell ref="B19:F1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Сердюк</dc:creator>
  <cp:lastModifiedBy>User</cp:lastModifiedBy>
  <cp:lastPrinted>2021-04-27T05:31:21Z</cp:lastPrinted>
  <dcterms:created xsi:type="dcterms:W3CDTF">2015-02-11T03:42:31Z</dcterms:created>
  <dcterms:modified xsi:type="dcterms:W3CDTF">2021-04-27T05:31:23Z</dcterms:modified>
</cp:coreProperties>
</file>