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Со сметами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/>
  <c r="E62" l="1"/>
  <c r="E57"/>
  <c r="E63" s="1"/>
  <c r="D57"/>
  <c r="D63" s="1"/>
  <c r="D42"/>
  <c r="D62" s="1"/>
  <c r="C24" l="1"/>
  <c r="C26" s="1"/>
  <c r="C8" l="1"/>
  <c r="C33"/>
</calcChain>
</file>

<file path=xl/sharedStrings.xml><?xml version="1.0" encoding="utf-8"?>
<sst xmlns="http://schemas.openxmlformats.org/spreadsheetml/2006/main" count="66" uniqueCount="45">
  <si>
    <t>ДОХОДЫ</t>
  </si>
  <si>
    <t>Членские</t>
  </si>
  <si>
    <t>РАСХОДЫ</t>
  </si>
  <si>
    <t>№</t>
  </si>
  <si>
    <t>Наименование затрат</t>
  </si>
  <si>
    <t>Планируемая сумма расходов</t>
  </si>
  <si>
    <t xml:space="preserve"> руб./год.</t>
  </si>
  <si>
    <t>Фонд оплаты труда работников ДНТ (с налогами)</t>
  </si>
  <si>
    <t>Благоустройство</t>
  </si>
  <si>
    <t>Содержание и ремонт дорог</t>
  </si>
  <si>
    <t>Содержание и реконструкция электросетей</t>
  </si>
  <si>
    <t>Сбор и утилизация бытовых отходов</t>
  </si>
  <si>
    <t>Чистка дорог, ТО и ремонт техники</t>
  </si>
  <si>
    <t xml:space="preserve">Охрана </t>
  </si>
  <si>
    <t>Пожарная безопасность</t>
  </si>
  <si>
    <t>Хоз.расходы</t>
  </si>
  <si>
    <t>Проведение спортивных и праздничных мероприятий</t>
  </si>
  <si>
    <t>Юридическое обеспечение деятельности ДНТ</t>
  </si>
  <si>
    <t>ВСЕГО:</t>
  </si>
  <si>
    <t>Содержание газового хозяйства</t>
  </si>
  <si>
    <t>ЧЛЕНСКИЕ, ВСТУПИТЕЛЬНЫЕ, ЦЕЛЕВЫЕ, ДОБРОВОЛЬНЫЕ ВЗНОСЫ</t>
  </si>
  <si>
    <t>План</t>
  </si>
  <si>
    <t xml:space="preserve"> Взносы</t>
  </si>
  <si>
    <t>Обслуживание Газпром газораспределение</t>
  </si>
  <si>
    <t>Аренда</t>
  </si>
  <si>
    <t xml:space="preserve">ГазТурбо </t>
  </si>
  <si>
    <t>Ответсвенный за газовое хоз-во</t>
  </si>
  <si>
    <t>ИТОГО ДОХОДЫ</t>
  </si>
  <si>
    <t>СМЕТА ДОХОДОВ И РАСХОДОВ НА 2021 ГОД</t>
  </si>
  <si>
    <t>Видионаблюдени шлагбаумы</t>
  </si>
  <si>
    <t>СМЕТА ДОХОДОВ И РАСХОДОВ ЗА 2019 ГОД</t>
  </si>
  <si>
    <t>Площадь м.кв.</t>
  </si>
  <si>
    <t>Итого:</t>
  </si>
  <si>
    <t>Факт</t>
  </si>
  <si>
    <t>ИТОГО:</t>
  </si>
  <si>
    <t>Налоги, сборы</t>
  </si>
  <si>
    <t xml:space="preserve">Видеонаблюдение </t>
  </si>
  <si>
    <t>Хоз.расходы, юрист</t>
  </si>
  <si>
    <t xml:space="preserve">Ремонт техники </t>
  </si>
  <si>
    <t>Проведение мероприятий</t>
  </si>
  <si>
    <t>Доходы</t>
  </si>
  <si>
    <t>Расходы</t>
  </si>
  <si>
    <t>ВСЕГО</t>
  </si>
  <si>
    <t>Членские                                                                        1350</t>
  </si>
  <si>
    <t xml:space="preserve">                                                                                                             Взнос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</si>
</sst>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1" fillId="0" borderId="11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right" vertical="center" wrapText="1"/>
    </xf>
    <xf numFmtId="3" fontId="4" fillId="3" borderId="11" xfId="0" applyNumberFormat="1" applyFont="1" applyFill="1" applyBorder="1" applyAlignment="1">
      <alignment vertical="center" wrapText="1"/>
    </xf>
    <xf numFmtId="3" fontId="5" fillId="3" borderId="11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3" fontId="3" fillId="5" borderId="11" xfId="0" applyNumberFormat="1" applyFon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3" fontId="1" fillId="3" borderId="25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3" fontId="10" fillId="3" borderId="25" xfId="0" applyNumberFormat="1" applyFon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left" vertical="center" wrapText="1"/>
    </xf>
    <xf numFmtId="3" fontId="1" fillId="5" borderId="25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1" fillId="5" borderId="25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3" fontId="3" fillId="3" borderId="25" xfId="0" applyNumberFormat="1" applyFont="1" applyFill="1" applyBorder="1" applyAlignment="1">
      <alignment vertical="center"/>
    </xf>
    <xf numFmtId="3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5" borderId="25" xfId="0" applyNumberFormat="1" applyFont="1" applyFill="1" applyBorder="1" applyAlignment="1">
      <alignment vertical="center"/>
    </xf>
    <xf numFmtId="3" fontId="2" fillId="5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3" borderId="2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tabSelected="1" workbookViewId="0">
      <selection activeCell="E62" sqref="E62"/>
    </sheetView>
  </sheetViews>
  <sheetFormatPr defaultRowHeight="12.75"/>
  <cols>
    <col min="1" max="1" width="5.7109375" style="1" customWidth="1"/>
    <col min="2" max="2" width="59.85546875" style="1" customWidth="1"/>
    <col min="3" max="3" width="36.140625" style="1" customWidth="1"/>
    <col min="4" max="4" width="15.42578125" style="1" customWidth="1"/>
    <col min="5" max="5" width="13.7109375" style="2" customWidth="1"/>
    <col min="6" max="6" width="11.42578125" style="1" customWidth="1"/>
    <col min="7" max="16384" width="9.140625" style="1"/>
  </cols>
  <sheetData>
    <row r="1" spans="1:4" ht="13.5">
      <c r="A1" s="96" t="s">
        <v>28</v>
      </c>
      <c r="B1" s="96"/>
      <c r="C1" s="96"/>
    </row>
    <row r="2" spans="1:4" ht="13.5">
      <c r="A2" s="97" t="s">
        <v>20</v>
      </c>
      <c r="B2" s="97"/>
      <c r="C2" s="97"/>
    </row>
    <row r="3" spans="1:4" ht="13.5" thickBot="1">
      <c r="A3" s="86" t="s">
        <v>0</v>
      </c>
      <c r="B3" s="86"/>
      <c r="C3" s="86"/>
    </row>
    <row r="4" spans="1:4" ht="21.75" customHeight="1">
      <c r="A4" s="22"/>
      <c r="B4" s="23"/>
      <c r="C4" s="44" t="s">
        <v>21</v>
      </c>
    </row>
    <row r="5" spans="1:4" ht="9" customHeight="1">
      <c r="A5" s="24">
        <v>1</v>
      </c>
      <c r="B5" s="7">
        <v>2</v>
      </c>
      <c r="C5" s="25">
        <v>4</v>
      </c>
    </row>
    <row r="6" spans="1:4" ht="17.25" customHeight="1">
      <c r="A6" s="26">
        <v>1</v>
      </c>
      <c r="B6" s="8" t="s">
        <v>24</v>
      </c>
      <c r="C6" s="27">
        <v>150000</v>
      </c>
    </row>
    <row r="7" spans="1:4" ht="18.75" customHeight="1">
      <c r="A7" s="28">
        <v>2</v>
      </c>
      <c r="B7" s="9" t="s">
        <v>1</v>
      </c>
      <c r="C7" s="21">
        <v>8908215</v>
      </c>
      <c r="D7" s="2"/>
    </row>
    <row r="8" spans="1:4" ht="15.75" customHeight="1" thickBot="1">
      <c r="A8" s="98" t="s">
        <v>27</v>
      </c>
      <c r="B8" s="99"/>
      <c r="C8" s="29">
        <f>SUM(C6:C7)</f>
        <v>9058215</v>
      </c>
    </row>
    <row r="9" spans="1:4" ht="1.5" hidden="1" customHeight="1">
      <c r="A9" s="40">
        <v>1</v>
      </c>
      <c r="B9" s="41">
        <v>2</v>
      </c>
      <c r="C9" s="42">
        <v>5</v>
      </c>
    </row>
    <row r="10" spans="1:4" ht="13.5" thickBot="1">
      <c r="A10" s="100" t="s">
        <v>2</v>
      </c>
      <c r="B10" s="101"/>
      <c r="C10" s="102"/>
    </row>
    <row r="11" spans="1:4">
      <c r="A11" s="92" t="s">
        <v>3</v>
      </c>
      <c r="B11" s="94" t="s">
        <v>4</v>
      </c>
      <c r="C11" s="43" t="s">
        <v>5</v>
      </c>
    </row>
    <row r="12" spans="1:4">
      <c r="A12" s="93"/>
      <c r="B12" s="95"/>
      <c r="C12" s="30" t="s">
        <v>6</v>
      </c>
    </row>
    <row r="13" spans="1:4" ht="14.25" customHeight="1">
      <c r="A13" s="31">
        <v>1</v>
      </c>
      <c r="B13" s="14" t="s">
        <v>7</v>
      </c>
      <c r="C13" s="32">
        <v>2310000</v>
      </c>
    </row>
    <row r="14" spans="1:4" ht="15.75">
      <c r="A14" s="31">
        <v>2</v>
      </c>
      <c r="B14" s="14" t="s">
        <v>8</v>
      </c>
      <c r="C14" s="33">
        <v>2000000</v>
      </c>
    </row>
    <row r="15" spans="1:4" ht="15.75">
      <c r="A15" s="31">
        <v>3</v>
      </c>
      <c r="B15" s="14" t="s">
        <v>9</v>
      </c>
      <c r="C15" s="33">
        <v>500000</v>
      </c>
    </row>
    <row r="16" spans="1:4" ht="15.75">
      <c r="A16" s="31">
        <v>4</v>
      </c>
      <c r="B16" s="14" t="s">
        <v>10</v>
      </c>
      <c r="C16" s="32">
        <v>150000</v>
      </c>
    </row>
    <row r="17" spans="1:4" ht="15.75">
      <c r="A17" s="31">
        <v>5</v>
      </c>
      <c r="B17" s="14" t="s">
        <v>11</v>
      </c>
      <c r="C17" s="32">
        <v>1000000</v>
      </c>
    </row>
    <row r="18" spans="1:4" ht="15.75">
      <c r="A18" s="31">
        <v>6</v>
      </c>
      <c r="B18" s="14" t="s">
        <v>12</v>
      </c>
      <c r="C18" s="32">
        <v>550000</v>
      </c>
    </row>
    <row r="19" spans="1:4" ht="15.75">
      <c r="A19" s="31">
        <v>7</v>
      </c>
      <c r="B19" s="15" t="s">
        <v>13</v>
      </c>
      <c r="C19" s="34">
        <v>1420750</v>
      </c>
    </row>
    <row r="20" spans="1:4" ht="15.75">
      <c r="A20" s="31">
        <v>9</v>
      </c>
      <c r="B20" s="14" t="s">
        <v>14</v>
      </c>
      <c r="C20" s="33">
        <v>310000</v>
      </c>
    </row>
    <row r="21" spans="1:4" ht="15.75">
      <c r="A21" s="31">
        <v>12</v>
      </c>
      <c r="B21" s="14" t="s">
        <v>15</v>
      </c>
      <c r="C21" s="33">
        <v>250000</v>
      </c>
    </row>
    <row r="22" spans="1:4" ht="23.25" customHeight="1">
      <c r="A22" s="31">
        <v>13</v>
      </c>
      <c r="B22" s="14" t="s">
        <v>16</v>
      </c>
      <c r="C22" s="33">
        <v>100000</v>
      </c>
    </row>
    <row r="23" spans="1:4" ht="15.75">
      <c r="A23" s="31">
        <v>14</v>
      </c>
      <c r="B23" s="14" t="s">
        <v>17</v>
      </c>
      <c r="C23" s="33">
        <v>120000</v>
      </c>
    </row>
    <row r="24" spans="1:4" ht="14.25">
      <c r="A24" s="35"/>
      <c r="B24" s="16" t="s">
        <v>18</v>
      </c>
      <c r="C24" s="36">
        <f>SUM(C13:C23)</f>
        <v>8710750</v>
      </c>
    </row>
    <row r="25" spans="1:4" ht="22.5" customHeight="1">
      <c r="A25" s="31">
        <v>15</v>
      </c>
      <c r="B25" s="14" t="s">
        <v>29</v>
      </c>
      <c r="C25" s="33">
        <v>200000</v>
      </c>
    </row>
    <row r="26" spans="1:4" ht="15" thickBot="1">
      <c r="A26" s="37"/>
      <c r="B26" s="38" t="s">
        <v>18</v>
      </c>
      <c r="C26" s="39">
        <f>C24+C25</f>
        <v>8910750</v>
      </c>
    </row>
    <row r="27" spans="1:4" ht="16.5" thickBot="1">
      <c r="A27" s="89" t="s">
        <v>19</v>
      </c>
      <c r="B27" s="90"/>
      <c r="C27" s="91"/>
    </row>
    <row r="28" spans="1:4" ht="9.75" customHeight="1">
      <c r="A28" s="5">
        <v>1</v>
      </c>
      <c r="B28" s="10">
        <v>2</v>
      </c>
      <c r="C28" s="12">
        <v>4</v>
      </c>
      <c r="D28" s="2"/>
    </row>
    <row r="29" spans="1:4" ht="16.5" customHeight="1">
      <c r="A29" s="3"/>
      <c r="B29" s="45" t="s">
        <v>22</v>
      </c>
      <c r="C29" s="46">
        <v>820000</v>
      </c>
    </row>
    <row r="30" spans="1:4" ht="15.75">
      <c r="A30" s="4"/>
      <c r="B30" s="9" t="s">
        <v>23</v>
      </c>
      <c r="C30" s="21">
        <v>510000</v>
      </c>
    </row>
    <row r="31" spans="1:4" ht="15.75">
      <c r="A31" s="4"/>
      <c r="B31" s="9" t="s">
        <v>25</v>
      </c>
      <c r="C31" s="21">
        <v>61020</v>
      </c>
    </row>
    <row r="32" spans="1:4" ht="15.75">
      <c r="A32" s="4"/>
      <c r="B32" s="9" t="s">
        <v>26</v>
      </c>
      <c r="C32" s="21">
        <v>250000</v>
      </c>
    </row>
    <row r="33" spans="1:5" ht="16.5" customHeight="1" thickBot="1">
      <c r="A33" s="6"/>
      <c r="B33" s="11" t="s">
        <v>18</v>
      </c>
      <c r="C33" s="13">
        <f>SUM(C30:C32)</f>
        <v>821020</v>
      </c>
    </row>
    <row r="34" spans="1:5" ht="15.75">
      <c r="A34" s="18"/>
      <c r="B34" s="19"/>
      <c r="C34" s="20"/>
    </row>
    <row r="37" spans="1:5">
      <c r="A37" s="84" t="s">
        <v>30</v>
      </c>
      <c r="B37" s="84"/>
      <c r="C37" s="84"/>
      <c r="D37" s="84"/>
      <c r="E37" s="84"/>
    </row>
    <row r="38" spans="1:5">
      <c r="A38" s="85" t="s">
        <v>20</v>
      </c>
      <c r="B38" s="85"/>
      <c r="C38" s="85"/>
      <c r="D38" s="85"/>
      <c r="E38" s="85"/>
    </row>
    <row r="39" spans="1:5">
      <c r="A39" s="86" t="s">
        <v>0</v>
      </c>
      <c r="B39" s="86"/>
      <c r="C39" s="86"/>
      <c r="D39" s="86"/>
      <c r="E39" s="86"/>
    </row>
    <row r="40" spans="1:5">
      <c r="A40" s="47"/>
      <c r="B40" s="48" t="s">
        <v>44</v>
      </c>
      <c r="C40" s="48" t="s">
        <v>31</v>
      </c>
      <c r="D40" s="49" t="s">
        <v>32</v>
      </c>
      <c r="E40" s="78" t="s">
        <v>33</v>
      </c>
    </row>
    <row r="41" spans="1:5" ht="15.75">
      <c r="A41" s="50">
        <v>1</v>
      </c>
      <c r="B41" s="51" t="s">
        <v>43</v>
      </c>
      <c r="C41" s="53">
        <v>593881</v>
      </c>
      <c r="D41" s="54">
        <f>1350*C41/100</f>
        <v>8017393.5</v>
      </c>
      <c r="E41" s="52">
        <v>8210538</v>
      </c>
    </row>
    <row r="42" spans="1:5">
      <c r="A42" s="75" t="s">
        <v>34</v>
      </c>
      <c r="B42" s="76"/>
      <c r="C42" s="76"/>
      <c r="D42" s="55">
        <f>SUM(D41:D41)</f>
        <v>8017393.5</v>
      </c>
      <c r="E42" s="79">
        <v>8210538</v>
      </c>
    </row>
    <row r="43" spans="1:5">
      <c r="A43" s="87" t="s">
        <v>2</v>
      </c>
      <c r="B43" s="87"/>
      <c r="C43" s="87"/>
      <c r="D43" s="87"/>
      <c r="E43" s="88"/>
    </row>
    <row r="44" spans="1:5" ht="51" customHeight="1">
      <c r="A44" s="82" t="s">
        <v>3</v>
      </c>
      <c r="B44" s="82" t="s">
        <v>4</v>
      </c>
      <c r="C44" s="56" t="s">
        <v>35</v>
      </c>
      <c r="D44" s="57" t="s">
        <v>5</v>
      </c>
      <c r="E44" s="78"/>
    </row>
    <row r="45" spans="1:5">
      <c r="A45" s="82"/>
      <c r="B45" s="82"/>
      <c r="C45" s="56" t="s">
        <v>6</v>
      </c>
      <c r="D45" s="57" t="s">
        <v>6</v>
      </c>
      <c r="E45" s="78"/>
    </row>
    <row r="46" spans="1:5" ht="15.75">
      <c r="A46" s="58">
        <v>1</v>
      </c>
      <c r="B46" s="59" t="s">
        <v>7</v>
      </c>
      <c r="C46" s="60">
        <v>469000</v>
      </c>
      <c r="D46" s="61">
        <v>1920000</v>
      </c>
      <c r="E46" s="52">
        <v>1737928</v>
      </c>
    </row>
    <row r="47" spans="1:5" ht="15.75">
      <c r="A47" s="58">
        <v>2</v>
      </c>
      <c r="B47" s="59" t="s">
        <v>8</v>
      </c>
      <c r="C47" s="60"/>
      <c r="D47" s="62">
        <v>895566</v>
      </c>
      <c r="E47" s="52">
        <v>3090385</v>
      </c>
    </row>
    <row r="48" spans="1:5" ht="15.75">
      <c r="A48" s="58">
        <v>3</v>
      </c>
      <c r="B48" s="59" t="s">
        <v>9</v>
      </c>
      <c r="C48" s="60"/>
      <c r="D48" s="62">
        <v>350000</v>
      </c>
      <c r="E48" s="52"/>
    </row>
    <row r="49" spans="1:5" ht="15.75">
      <c r="A49" s="58">
        <v>4</v>
      </c>
      <c r="B49" s="59" t="s">
        <v>10</v>
      </c>
      <c r="C49" s="60"/>
      <c r="D49" s="61">
        <v>50000</v>
      </c>
      <c r="E49" s="52">
        <v>92547</v>
      </c>
    </row>
    <row r="50" spans="1:5" ht="15.75">
      <c r="A50" s="58">
        <v>5</v>
      </c>
      <c r="B50" s="59" t="s">
        <v>11</v>
      </c>
      <c r="C50" s="60"/>
      <c r="D50" s="61">
        <v>708646</v>
      </c>
      <c r="E50" s="52">
        <v>738401</v>
      </c>
    </row>
    <row r="51" spans="1:5" ht="15.75">
      <c r="A51" s="58">
        <v>6</v>
      </c>
      <c r="B51" s="59" t="s">
        <v>13</v>
      </c>
      <c r="C51" s="60"/>
      <c r="D51" s="63">
        <v>2121700</v>
      </c>
      <c r="E51" s="52">
        <v>2079998</v>
      </c>
    </row>
    <row r="52" spans="1:5" ht="15.75">
      <c r="A52" s="58">
        <v>7</v>
      </c>
      <c r="B52" s="59" t="s">
        <v>36</v>
      </c>
      <c r="C52" s="60"/>
      <c r="D52" s="62">
        <v>0</v>
      </c>
      <c r="E52" s="52">
        <v>0</v>
      </c>
    </row>
    <row r="53" spans="1:5" ht="15.75">
      <c r="A53" s="58">
        <v>8</v>
      </c>
      <c r="B53" s="59" t="s">
        <v>14</v>
      </c>
      <c r="C53" s="60"/>
      <c r="D53" s="62">
        <v>280800</v>
      </c>
      <c r="E53" s="52">
        <v>273900</v>
      </c>
    </row>
    <row r="54" spans="1:5" ht="15.75">
      <c r="A54" s="58">
        <v>9</v>
      </c>
      <c r="B54" s="59" t="s">
        <v>37</v>
      </c>
      <c r="C54" s="64"/>
      <c r="D54" s="62">
        <v>666306</v>
      </c>
      <c r="E54" s="52">
        <v>537065</v>
      </c>
    </row>
    <row r="55" spans="1:5" ht="15.75">
      <c r="A55" s="58">
        <v>10</v>
      </c>
      <c r="B55" s="59" t="s">
        <v>38</v>
      </c>
      <c r="C55" s="64"/>
      <c r="D55" s="62"/>
      <c r="E55" s="52">
        <v>31865</v>
      </c>
    </row>
    <row r="56" spans="1:5" ht="15.75">
      <c r="A56" s="58">
        <v>10</v>
      </c>
      <c r="B56" s="59" t="s">
        <v>39</v>
      </c>
      <c r="C56" s="64"/>
      <c r="D56" s="62">
        <v>100000</v>
      </c>
      <c r="E56" s="52">
        <v>120050</v>
      </c>
    </row>
    <row r="57" spans="1:5">
      <c r="A57" s="65"/>
      <c r="B57" s="66" t="s">
        <v>18</v>
      </c>
      <c r="C57" s="67"/>
      <c r="D57" s="68">
        <f>SUM(D46:D56)</f>
        <v>7093018</v>
      </c>
      <c r="E57" s="69">
        <f>SUM(E46:E56)</f>
        <v>8702139</v>
      </c>
    </row>
    <row r="58" spans="1:5" ht="15.75">
      <c r="A58" s="83" t="s">
        <v>19</v>
      </c>
      <c r="B58" s="83"/>
      <c r="C58" s="83"/>
      <c r="D58" s="83"/>
      <c r="E58" s="83"/>
    </row>
    <row r="59" spans="1:5" ht="15.75">
      <c r="A59" s="70"/>
      <c r="B59" s="71" t="s">
        <v>40</v>
      </c>
      <c r="C59" s="72"/>
      <c r="D59" s="63">
        <v>816000</v>
      </c>
      <c r="E59" s="52">
        <v>596500</v>
      </c>
    </row>
    <row r="60" spans="1:5" ht="15.75">
      <c r="A60" s="70"/>
      <c r="B60" s="71" t="s">
        <v>41</v>
      </c>
      <c r="C60" s="72"/>
      <c r="D60" s="63">
        <v>1142006</v>
      </c>
      <c r="E60" s="52">
        <v>353183</v>
      </c>
    </row>
    <row r="61" spans="1:5">
      <c r="A61" s="77" t="s">
        <v>42</v>
      </c>
      <c r="B61" s="77"/>
      <c r="C61" s="77"/>
      <c r="D61" s="77"/>
      <c r="E61" s="80"/>
    </row>
    <row r="62" spans="1:5" ht="15.75">
      <c r="A62" s="74" t="s">
        <v>0</v>
      </c>
      <c r="B62" s="74"/>
      <c r="C62" s="74"/>
      <c r="D62" s="73">
        <f>D59+D42</f>
        <v>8833393.5</v>
      </c>
      <c r="E62" s="73">
        <f>E41+E59</f>
        <v>8807038</v>
      </c>
    </row>
    <row r="63" spans="1:5" ht="15.75">
      <c r="A63" s="74" t="s">
        <v>2</v>
      </c>
      <c r="B63" s="74"/>
      <c r="C63" s="74"/>
      <c r="D63" s="73">
        <f>D60+D57</f>
        <v>8235024</v>
      </c>
      <c r="E63" s="73">
        <f>E57+E60</f>
        <v>9055322</v>
      </c>
    </row>
    <row r="66" spans="2:5">
      <c r="B66" s="17"/>
      <c r="C66" s="17"/>
      <c r="D66" s="17"/>
      <c r="E66" s="81"/>
    </row>
  </sheetData>
  <mergeCells count="15">
    <mergeCell ref="A27:C27"/>
    <mergeCell ref="A11:A12"/>
    <mergeCell ref="B11:B12"/>
    <mergeCell ref="A1:C1"/>
    <mergeCell ref="A2:C2"/>
    <mergeCell ref="A3:C3"/>
    <mergeCell ref="A8:B8"/>
    <mergeCell ref="A10:C10"/>
    <mergeCell ref="A44:A45"/>
    <mergeCell ref="B44:B45"/>
    <mergeCell ref="A58:E58"/>
    <mergeCell ref="A37:E37"/>
    <mergeCell ref="A38:E38"/>
    <mergeCell ref="A39:E39"/>
    <mergeCell ref="A43:E43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 сметами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CSW</cp:lastModifiedBy>
  <cp:lastPrinted>2020-09-25T11:11:53Z</cp:lastPrinted>
  <dcterms:created xsi:type="dcterms:W3CDTF">2018-02-15T15:25:16Z</dcterms:created>
  <dcterms:modified xsi:type="dcterms:W3CDTF">2021-04-09T23:09:57Z</dcterms:modified>
</cp:coreProperties>
</file>