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макс\Прайсы\Прайс посуда\"/>
    </mc:Choice>
  </mc:AlternateContent>
  <bookViews>
    <workbookView xWindow="0" yWindow="0" windowWidth="15345" windowHeight="4560" tabRatio="454" activeTab="1"/>
  </bookViews>
  <sheets>
    <sheet name="СКИДКИ" sheetId="3" r:id="rId1"/>
    <sheet name="SOFRAM" sheetId="1" r:id="rId2"/>
    <sheet name="LEYDI" sheetId="2" r:id="rId3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7" i="1" l="1"/>
  <c r="O7" i="1" l="1"/>
  <c r="K12" i="1"/>
  <c r="K151" i="1" l="1"/>
  <c r="O151" i="1" s="1"/>
  <c r="K150" i="1"/>
  <c r="O150" i="1" s="1"/>
  <c r="K18" i="1" l="1"/>
  <c r="O18" i="1" s="1"/>
  <c r="K83" i="1" l="1"/>
  <c r="O83" i="1" s="1"/>
  <c r="K88" i="1"/>
  <c r="O88" i="1" s="1"/>
  <c r="K98" i="1"/>
  <c r="O98" i="1" s="1"/>
  <c r="K103" i="1"/>
  <c r="O103" i="1" s="1"/>
  <c r="K126" i="1"/>
  <c r="O126" i="1" s="1"/>
  <c r="K136" i="1"/>
  <c r="O136" i="1" s="1"/>
  <c r="K158" i="1" l="1"/>
  <c r="O158" i="1" s="1"/>
  <c r="K157" i="1"/>
  <c r="O157" i="1" s="1"/>
  <c r="K156" i="1"/>
  <c r="O156" i="1" s="1"/>
  <c r="K155" i="1"/>
  <c r="O155" i="1" s="1"/>
  <c r="K154" i="1"/>
  <c r="O154" i="1" s="1"/>
  <c r="K153" i="1"/>
  <c r="O153" i="1" s="1"/>
  <c r="K152" i="1"/>
  <c r="O152" i="1" s="1"/>
  <c r="K149" i="1"/>
  <c r="O149" i="1" s="1"/>
  <c r="K148" i="1"/>
  <c r="O148" i="1" s="1"/>
  <c r="K147" i="1"/>
  <c r="O147" i="1" s="1"/>
  <c r="K146" i="1"/>
  <c r="O146" i="1" s="1"/>
  <c r="K141" i="1"/>
  <c r="O141" i="1" s="1"/>
  <c r="K131" i="1"/>
  <c r="O131" i="1" s="1"/>
  <c r="K121" i="1"/>
  <c r="O121" i="1" s="1"/>
  <c r="K117" i="1"/>
  <c r="O117" i="1" s="1"/>
  <c r="K116" i="1"/>
  <c r="O116" i="1" s="1"/>
  <c r="K115" i="1"/>
  <c r="O115" i="1" s="1"/>
  <c r="K114" i="1"/>
  <c r="O114" i="1" s="1"/>
  <c r="K113" i="1"/>
  <c r="O113" i="1" s="1"/>
  <c r="K112" i="1"/>
  <c r="O112" i="1" s="1"/>
  <c r="K108" i="1"/>
  <c r="O108" i="1" s="1"/>
  <c r="K93" i="1"/>
  <c r="O93" i="1" s="1"/>
  <c r="K78" i="1"/>
  <c r="O78" i="1" s="1"/>
  <c r="K73" i="1"/>
  <c r="O73" i="1" s="1"/>
  <c r="K68" i="1"/>
  <c r="O68" i="1" s="1"/>
  <c r="K63" i="1"/>
  <c r="O63" i="1" s="1"/>
  <c r="K58" i="1"/>
  <c r="O58" i="1" s="1"/>
  <c r="K53" i="1"/>
  <c r="O53" i="1" s="1"/>
  <c r="K52" i="1"/>
  <c r="O52" i="1" s="1"/>
  <c r="K51" i="1"/>
  <c r="O51" i="1" s="1"/>
  <c r="K50" i="1"/>
  <c r="O50" i="1" s="1"/>
  <c r="K49" i="1"/>
  <c r="O49" i="1" s="1"/>
  <c r="K48" i="1"/>
  <c r="O48" i="1" s="1"/>
  <c r="K47" i="1"/>
  <c r="O47" i="1" s="1"/>
  <c r="K46" i="1"/>
  <c r="O46" i="1" s="1"/>
  <c r="K45" i="1"/>
  <c r="O45" i="1" s="1"/>
  <c r="K44" i="1"/>
  <c r="O44" i="1" s="1"/>
  <c r="K43" i="1"/>
  <c r="O43" i="1" s="1"/>
  <c r="K42" i="1"/>
  <c r="O42" i="1" s="1"/>
  <c r="K41" i="1"/>
  <c r="O41" i="1" s="1"/>
  <c r="K40" i="1"/>
  <c r="O40" i="1" s="1"/>
  <c r="K39" i="1"/>
  <c r="O39" i="1" s="1"/>
  <c r="K38" i="1"/>
  <c r="O38" i="1" s="1"/>
  <c r="K37" i="1"/>
  <c r="O37" i="1" s="1"/>
  <c r="K36" i="1"/>
  <c r="O36" i="1" s="1"/>
  <c r="K35" i="1"/>
  <c r="O35" i="1" s="1"/>
  <c r="K34" i="1"/>
  <c r="O34" i="1" s="1"/>
  <c r="K33" i="1"/>
  <c r="O33" i="1" s="1"/>
  <c r="K29" i="1"/>
  <c r="O29" i="1" s="1"/>
  <c r="K28" i="1"/>
  <c r="O28" i="1" s="1"/>
  <c r="K27" i="1"/>
  <c r="O27" i="1" s="1"/>
  <c r="K26" i="1"/>
  <c r="O26" i="1" s="1"/>
  <c r="K20" i="1"/>
  <c r="O20" i="1" s="1"/>
  <c r="K32" i="1"/>
  <c r="O32" i="1" s="1"/>
  <c r="K31" i="1"/>
  <c r="O31" i="1" s="1"/>
  <c r="K30" i="1"/>
  <c r="O30" i="1" s="1"/>
  <c r="K25" i="1"/>
  <c r="O25" i="1" s="1"/>
  <c r="K24" i="1"/>
  <c r="O24" i="1" s="1"/>
  <c r="K23" i="1"/>
  <c r="O23" i="1" s="1"/>
  <c r="K22" i="1"/>
  <c r="O22" i="1" s="1"/>
  <c r="K21" i="1"/>
  <c r="O21" i="1" s="1"/>
  <c r="K19" i="1"/>
  <c r="O19" i="1" s="1"/>
  <c r="K17" i="1"/>
  <c r="O17" i="1" s="1"/>
  <c r="O12" i="1"/>
  <c r="L162" i="1" l="1"/>
  <c r="O4" i="1" s="1"/>
  <c r="J31" i="2"/>
  <c r="M31" i="2" s="1"/>
  <c r="J30" i="2"/>
  <c r="M30" i="2" s="1"/>
  <c r="J29" i="2"/>
  <c r="M29" i="2" s="1"/>
  <c r="J28" i="2"/>
  <c r="M28" i="2" s="1"/>
  <c r="J27" i="2"/>
  <c r="M27" i="2" s="1"/>
  <c r="J26" i="2"/>
  <c r="M26" i="2" s="1"/>
  <c r="J25" i="2"/>
  <c r="M25" i="2" s="1"/>
  <c r="J24" i="2"/>
  <c r="M24" i="2" s="1"/>
  <c r="J23" i="2"/>
  <c r="M23" i="2" s="1"/>
  <c r="J22" i="2"/>
  <c r="M22" i="2" s="1"/>
  <c r="J21" i="2"/>
  <c r="M21" i="2" s="1"/>
  <c r="J20" i="2"/>
  <c r="M20" i="2" s="1"/>
  <c r="J19" i="2"/>
  <c r="M19" i="2" s="1"/>
  <c r="J18" i="2"/>
  <c r="M18" i="2" s="1"/>
  <c r="J17" i="2"/>
  <c r="M17" i="2" s="1"/>
  <c r="J16" i="2"/>
  <c r="M16" i="2" s="1"/>
  <c r="J15" i="2"/>
  <c r="M15" i="2" s="1"/>
  <c r="J14" i="2"/>
  <c r="M14" i="2" s="1"/>
  <c r="J13" i="2"/>
  <c r="M13" i="2" s="1"/>
  <c r="J12" i="2"/>
  <c r="M12" i="2" s="1"/>
  <c r="J11" i="2"/>
  <c r="M11" i="2" s="1"/>
  <c r="J10" i="2"/>
  <c r="M10" i="2" s="1"/>
  <c r="J9" i="2"/>
  <c r="M9" i="2" s="1"/>
  <c r="J8" i="2"/>
  <c r="M8" i="2" s="1"/>
  <c r="D33" i="2" l="1"/>
  <c r="M4" i="2" s="1"/>
</calcChain>
</file>

<file path=xl/connections.xml><?xml version="1.0" encoding="utf-8"?>
<connections xmlns="http://schemas.openxmlformats.org/spreadsheetml/2006/main">
  <connection id="1" name="Подключение" type="4" refreshedVersion="0" background="1">
    <webPr sourceData="1" parsePre="1" consecutive="1" url="http://www.cbr.ru/scripts/XML_daily.asp"/>
  </connection>
</connections>
</file>

<file path=xl/sharedStrings.xml><?xml version="1.0" encoding="utf-8"?>
<sst xmlns="http://schemas.openxmlformats.org/spreadsheetml/2006/main" count="1161" uniqueCount="439">
  <si>
    <t>Наименование модели</t>
  </si>
  <si>
    <t xml:space="preserve">Диаметр*высота </t>
  </si>
  <si>
    <t>Описание товара</t>
  </si>
  <si>
    <t>Толщина стенок</t>
  </si>
  <si>
    <t>Толщина дна</t>
  </si>
  <si>
    <t>Фото</t>
  </si>
  <si>
    <t>Набор посуды Sofram серии SOFT 10 предметов</t>
  </si>
  <si>
    <t>18*10</t>
  </si>
  <si>
    <t>Кастрюля с крышкой</t>
  </si>
  <si>
    <t>20*11</t>
  </si>
  <si>
    <t>22*12</t>
  </si>
  <si>
    <t>24*13</t>
  </si>
  <si>
    <t>24*07</t>
  </si>
  <si>
    <t>Жаровня с крышкой</t>
  </si>
  <si>
    <t>Набор посуды Sofram серии SOFT 9 предметов №1</t>
  </si>
  <si>
    <t>16*09</t>
  </si>
  <si>
    <t>24*05</t>
  </si>
  <si>
    <t>Сковородка</t>
  </si>
  <si>
    <t>Кастрюля с крышкой Sofram серии SOFT Ø12 см</t>
  </si>
  <si>
    <t>12*07</t>
  </si>
  <si>
    <t>Кастрюля с крышкой Sofram серии SOFT Ø14 см</t>
  </si>
  <si>
    <t>14*08</t>
  </si>
  <si>
    <t>Кастрюля с крышкой Sofram серии SOFT Ø16 см</t>
  </si>
  <si>
    <t>Кастрюля с крышкой Sofram серии SOFT Ø18 см</t>
  </si>
  <si>
    <t>Кастрюля с крышкой Sofram серии SOFT Ø20 см</t>
  </si>
  <si>
    <t>Кастрюля с крышкой Sofram серии SOFT Ø22 см</t>
  </si>
  <si>
    <t>Кастрюля с крышкой Sofram серии SOFT Ø24 см</t>
  </si>
  <si>
    <t>Кастрюля с крышкой Sofram серии SOFT Ø26 см</t>
  </si>
  <si>
    <t>26*16</t>
  </si>
  <si>
    <t>Кастрюля с крышкой Sofram серии SOFT Ø28 см</t>
  </si>
  <si>
    <t>28*17</t>
  </si>
  <si>
    <t>Кастрюля с крышкой Sofram серии SOFT Ø30 см</t>
  </si>
  <si>
    <t>30*18</t>
  </si>
  <si>
    <t>Кастрюля с крышкой Sofram серии SOFT PROFESSIONAL Ø32 см</t>
  </si>
  <si>
    <t>32*20</t>
  </si>
  <si>
    <t>Кастрюля с крышкой (без индук)</t>
  </si>
  <si>
    <t>Кастрюля с крышкой Sofram серии SOFT PROFESSIONAL Ø36 см</t>
  </si>
  <si>
    <t>36*22</t>
  </si>
  <si>
    <t>Кастрюля с крышкой Sofram серии SOFT PROFESSIONAL Ø40 см</t>
  </si>
  <si>
    <t>40*24</t>
  </si>
  <si>
    <t>Скороварка Sofram серии SOFT Ø22 см 6л.</t>
  </si>
  <si>
    <t>Ø 22 cm</t>
  </si>
  <si>
    <t>Скороварка</t>
  </si>
  <si>
    <t>Скороварка Sofram серии SOFT Ø22 см 8л.</t>
  </si>
  <si>
    <t>Скороварка Sofram серии SOFT Ø24 см 7л.</t>
  </si>
  <si>
    <t>Ø 24 cm</t>
  </si>
  <si>
    <t>Скороварка Sofram серии SOFT Ø24 см 10л.</t>
  </si>
  <si>
    <t>Сковородка Sofram серии SOFT Ø20 см</t>
  </si>
  <si>
    <t>20*05</t>
  </si>
  <si>
    <t>Сковородка Sofram серии SOFT Ø24 см</t>
  </si>
  <si>
    <t>Сковородка Sofram серии SOFT Ø28 см</t>
  </si>
  <si>
    <t>28*05</t>
  </si>
  <si>
    <t>Ковш Sofram серии SOFT Ø12 см</t>
  </si>
  <si>
    <t>Ковшик</t>
  </si>
  <si>
    <t>Ковш Sofram серии SOFT Ø14 см</t>
  </si>
  <si>
    <t>Ковш Sofram серии SOFT Ø16 см</t>
  </si>
  <si>
    <t>Молочник Sofram серии SOFT Ø 14 см</t>
  </si>
  <si>
    <t>14*11</t>
  </si>
  <si>
    <t>Молочник</t>
  </si>
  <si>
    <t>Молочник Sofram серии SOFT Ø 16 см</t>
  </si>
  <si>
    <t>16*12</t>
  </si>
  <si>
    <t>Пароварка Sofram серии SOFT Ø22 см</t>
  </si>
  <si>
    <t>22*14</t>
  </si>
  <si>
    <t>Пароварка</t>
  </si>
  <si>
    <t>Пароварка Sofram серии SOFT Ø24 см</t>
  </si>
  <si>
    <t>24*15</t>
  </si>
  <si>
    <t>Кастрюля для спагетти 2 в 1 Sofram серии SOFT Ø20 см</t>
  </si>
  <si>
    <t>20*16</t>
  </si>
  <si>
    <t>Кастрюля для спагетти 3 в 1 Sofram серии FORM Ø20 см</t>
  </si>
  <si>
    <t>Кастрюля для спагетти (3 в 1)</t>
  </si>
  <si>
    <t>Набор чайников Sofram серии SOFT (большой)</t>
  </si>
  <si>
    <t>170 mm</t>
  </si>
  <si>
    <t>Набор чайников</t>
  </si>
  <si>
    <t>Набор чайников Sofram серии SOFT (семейный)</t>
  </si>
  <si>
    <t>180 mm</t>
  </si>
  <si>
    <t>Чайник Sofram серии SOFT 1,6 л</t>
  </si>
  <si>
    <t>140 mm</t>
  </si>
  <si>
    <t>Чайник</t>
  </si>
  <si>
    <t>Набор чайников Sofram серии VENÜS (большой)</t>
  </si>
  <si>
    <t>-</t>
  </si>
  <si>
    <t>Турка</t>
  </si>
  <si>
    <t>Турка для кофе Sofram серии SOFT 0,35 л</t>
  </si>
  <si>
    <t>Турка для кофе Sofram серии SOFT 0,58 л</t>
  </si>
  <si>
    <t>Турка для кофе Sofram серии SOFT 0,8 л</t>
  </si>
  <si>
    <t>Набор посуды Sofram серии SOFT 9 предметов (Черный тюльпан)</t>
  </si>
  <si>
    <t>Набор посуды Sofram серии SOFT 9 предметов (Красный  тюльпан)</t>
  </si>
  <si>
    <t>Набор посуды Sofram серии SOFT 9 предметов (Черный)</t>
  </si>
  <si>
    <t>Набор посуды Sofram серии SOFT 9 предметов №2</t>
  </si>
  <si>
    <t xml:space="preserve">Набор посуды Sofram серии VENÜS 8 предметов </t>
  </si>
  <si>
    <t>20*10,5</t>
  </si>
  <si>
    <t>22*12,5</t>
  </si>
  <si>
    <t>24*12,5</t>
  </si>
  <si>
    <t>26*7,5</t>
  </si>
  <si>
    <t>Кастрюля с крышкой Sofram серии VENÜS Ø18 см</t>
  </si>
  <si>
    <t>18*9,5</t>
  </si>
  <si>
    <t>Кастрюля с крышкой Sofram серии VENÜS Ø20 см</t>
  </si>
  <si>
    <t>Кастрюля с крышкой Sofram серии VENÜS Ø22 см</t>
  </si>
  <si>
    <t>22*11,5</t>
  </si>
  <si>
    <t>Кастрюля с крышкой Sofram серии VENÜS Ø24 см</t>
  </si>
  <si>
    <t>Кастрюля с крышкой Sofram серии VENÜS Ø26 см</t>
  </si>
  <si>
    <t>26*13,5</t>
  </si>
  <si>
    <t xml:space="preserve">Набор посуды Sofram серии TETRA  8 предметов </t>
  </si>
  <si>
    <t xml:space="preserve">Набор посуды Sofram серии LUNA 9 предметов </t>
  </si>
  <si>
    <t>Кастрюля с крышкой Sofram серии LUNA  Ø16 см</t>
  </si>
  <si>
    <t>Кастрюля с крышкой Sofram серии LUNA  Ø18 см</t>
  </si>
  <si>
    <t>Кастрюля с крышкой Sofram серии LUNA  Ø20 см</t>
  </si>
  <si>
    <t>Миска Sofram 0,6 л</t>
  </si>
  <si>
    <t>Миска</t>
  </si>
  <si>
    <t>Миска Sofram 1,35 л</t>
  </si>
  <si>
    <t>Миска Sofram 2,7 л</t>
  </si>
  <si>
    <t>Миска Sofram 7,3 л</t>
  </si>
  <si>
    <t>Миска с крышкой Sofram 4,6 л</t>
  </si>
  <si>
    <t>Миска с крышкой</t>
  </si>
  <si>
    <t xml:space="preserve">Набор мисок с крышкой Sofram </t>
  </si>
  <si>
    <t>Артикул</t>
  </si>
  <si>
    <t>SOF-10103</t>
  </si>
  <si>
    <t>SOF-10104</t>
  </si>
  <si>
    <t>SOF-30100</t>
  </si>
  <si>
    <t>SOF-30101</t>
  </si>
  <si>
    <t>SOF-30102</t>
  </si>
  <si>
    <t>SOF-30103</t>
  </si>
  <si>
    <t>SOF-30104</t>
  </si>
  <si>
    <t>SOF-30105</t>
  </si>
  <si>
    <t>SOF-30106</t>
  </si>
  <si>
    <t>SOF-30107</t>
  </si>
  <si>
    <t>SOF-30108</t>
  </si>
  <si>
    <t>SOF-30109</t>
  </si>
  <si>
    <t>SOF-30110</t>
  </si>
  <si>
    <t>SOF-30111</t>
  </si>
  <si>
    <t>SOF-30112</t>
  </si>
  <si>
    <t>SOF-40100</t>
  </si>
  <si>
    <t>SOF-40101</t>
  </si>
  <si>
    <t>SOF-40102</t>
  </si>
  <si>
    <t>SOF-40103</t>
  </si>
  <si>
    <t>SOF-50100</t>
  </si>
  <si>
    <t>SOF-50101</t>
  </si>
  <si>
    <t>SOF-50102</t>
  </si>
  <si>
    <t>SOF-60100</t>
  </si>
  <si>
    <t>SOF-60101</t>
  </si>
  <si>
    <t>SOF-60102</t>
  </si>
  <si>
    <t>SOF-90100</t>
  </si>
  <si>
    <t>SOF-90101</t>
  </si>
  <si>
    <t>SOF-30113</t>
  </si>
  <si>
    <t>SOF-30114</t>
  </si>
  <si>
    <t>SOF-20100</t>
  </si>
  <si>
    <t>SOF-20101</t>
  </si>
  <si>
    <t>SOF-20102</t>
  </si>
  <si>
    <t>SOF-20103</t>
  </si>
  <si>
    <t>SOF-70103</t>
  </si>
  <si>
    <t>SOF-70104</t>
  </si>
  <si>
    <t>SOF-70105</t>
  </si>
  <si>
    <t>SOF-10102</t>
  </si>
  <si>
    <t>SOF-10105</t>
  </si>
  <si>
    <t>SOF-10106</t>
  </si>
  <si>
    <t>SOF-10107</t>
  </si>
  <si>
    <t>SOF-10108</t>
  </si>
  <si>
    <t>SOF-10111</t>
  </si>
  <si>
    <t>SOF-30115</t>
  </si>
  <si>
    <t>SOF-30116</t>
  </si>
  <si>
    <t>SOF-30117</t>
  </si>
  <si>
    <t>SOF-30118</t>
  </si>
  <si>
    <t>SOF-30119</t>
  </si>
  <si>
    <t>SOF-10112</t>
  </si>
  <si>
    <t>SOF-10115</t>
  </si>
  <si>
    <t>SOF-30120</t>
  </si>
  <si>
    <t>SOF-30121</t>
  </si>
  <si>
    <t>SOF-30122</t>
  </si>
  <si>
    <t>SOF-80100</t>
  </si>
  <si>
    <t>SOF-80101</t>
  </si>
  <si>
    <t>SOF-80102</t>
  </si>
  <si>
    <t>SOF-80103</t>
  </si>
  <si>
    <t>SOF-80104</t>
  </si>
  <si>
    <t>SOF-80105</t>
  </si>
  <si>
    <t>Базовая цена в $</t>
  </si>
  <si>
    <t>Вес с учетом упаковки (кг)</t>
  </si>
  <si>
    <t>LEY-30100</t>
  </si>
  <si>
    <t>LEY-30101</t>
  </si>
  <si>
    <t>LEY-30102</t>
  </si>
  <si>
    <t>LEY-30103</t>
  </si>
  <si>
    <t>LEY-30104</t>
  </si>
  <si>
    <t>LEY-30105</t>
  </si>
  <si>
    <t>LEY-50100</t>
  </si>
  <si>
    <t>LEY-50101</t>
  </si>
  <si>
    <t>LEY-50102</t>
  </si>
  <si>
    <t>LEY-50103</t>
  </si>
  <si>
    <t>LEY-50104</t>
  </si>
  <si>
    <t>LEY-50105</t>
  </si>
  <si>
    <t>LEY-50106</t>
  </si>
  <si>
    <t>LEY-10100</t>
  </si>
  <si>
    <t>LEY-50107</t>
  </si>
  <si>
    <t>LEY-50108</t>
  </si>
  <si>
    <t>LEY-30106</t>
  </si>
  <si>
    <t>LEY-30107</t>
  </si>
  <si>
    <t>LEY-30108</t>
  </si>
  <si>
    <t>LEY-30109</t>
  </si>
  <si>
    <t>LEY-30110</t>
  </si>
  <si>
    <t>LEY-30111</t>
  </si>
  <si>
    <t>LEY-30112</t>
  </si>
  <si>
    <t>Базовая цена</t>
  </si>
  <si>
    <t>РРЦ</t>
  </si>
  <si>
    <t>Базовая цена $</t>
  </si>
  <si>
    <t>LEY-10101</t>
  </si>
  <si>
    <t>Набор посуды Leydi 9 предметов (серый)</t>
  </si>
  <si>
    <t>Набор посуды Leydi 9 предметов (красный)</t>
  </si>
  <si>
    <t>Сковородка вок Leydi с мраморным покрытием</t>
  </si>
  <si>
    <t>Крышка к вок сковородке Leydi с мраморным покрытием</t>
  </si>
  <si>
    <t>Кастрюля глубокая с крышкой Leydi Ø 20 см</t>
  </si>
  <si>
    <t>Кастрюля глубокая с крышкой Leydi Ø 24 см</t>
  </si>
  <si>
    <t>Кастрюля глубокая с крышкой Leydi Ø 28 см</t>
  </si>
  <si>
    <t>Кастрюля низкая с крышкой из нержавеющей стали   Leydi Ø 24 см</t>
  </si>
  <si>
    <t>Кастрюля низкая с крышкой из нержавеющей стали  Leydi Ø 26 см</t>
  </si>
  <si>
    <t>Кастрюля низкая с крышкой из нержавеющей стали  Leydi Ø 28 см</t>
  </si>
  <si>
    <t>Кастрюля низкая с крышкой из нержавеющей стали  Leydi Ø 30 см</t>
  </si>
  <si>
    <t>Кастрюля губокая с крышкой из нержавеющей стали Leydi Ø 20 см</t>
  </si>
  <si>
    <t>Кастрюля губокая с крышкой из нержавеющей стали Leydi Ø 24 см</t>
  </si>
  <si>
    <t>Кастрюля низкая с крышкой Leydi Ø 24 см</t>
  </si>
  <si>
    <t>Кастрюля низкая с крышкой Leydi Ø 26 см</t>
  </si>
  <si>
    <t>Кастрюля низкая с крышкой Leydi Ø 28 см</t>
  </si>
  <si>
    <t>Кастрюля низкая с крышкой Leydi Ø 30 см</t>
  </si>
  <si>
    <t xml:space="preserve">  </t>
  </si>
  <si>
    <t>Диаметр</t>
  </si>
  <si>
    <t>Высота</t>
  </si>
  <si>
    <t>24 см</t>
  </si>
  <si>
    <t>26 см</t>
  </si>
  <si>
    <t>28 см</t>
  </si>
  <si>
    <t>30 см</t>
  </si>
  <si>
    <t>20 см</t>
  </si>
  <si>
    <t>18 см</t>
  </si>
  <si>
    <t>22 см</t>
  </si>
  <si>
    <t>32 см</t>
  </si>
  <si>
    <t>6,5 см</t>
  </si>
  <si>
    <t>7 см</t>
  </si>
  <si>
    <t>10 см</t>
  </si>
  <si>
    <t>11 см</t>
  </si>
  <si>
    <t>5 см</t>
  </si>
  <si>
    <t>5,4 см</t>
  </si>
  <si>
    <t>5,6 см</t>
  </si>
  <si>
    <t>5,8 см</t>
  </si>
  <si>
    <t>12 см</t>
  </si>
  <si>
    <t>Кастрюля низкая с крышкой из нержавеющей стали Leydi Ø 24 см с внешним мраморным покрытием</t>
  </si>
  <si>
    <t>Кастрюля низкая с крышкой из нержавеющей стали Leydi Ø 26 см с внешним мраморным покрытием</t>
  </si>
  <si>
    <t>Кастрюля низкая с крышкой из нержавеющей стали Leydi Ø 28 см с внешним мраморным покрытием</t>
  </si>
  <si>
    <t>Кастрюля низкая с крышкой из нержавеющей стали Leydi Ø 30 см с внешним мраморным покрытием</t>
  </si>
  <si>
    <t>Кастрюля губокая с крышкой из нержавеющей стали Leydi Ø 20 см с внешним мраморным покрытием</t>
  </si>
  <si>
    <t>Кастрюля губокая с крышкой из нержавеющей стали Leydi Ø 24 см с внешним мраморным покрытием</t>
  </si>
  <si>
    <t>Скороварка с регулятором давления пара</t>
  </si>
  <si>
    <t>Скидка %</t>
  </si>
  <si>
    <t>Кастрюля с крышкой Sofram серии SOFT Ø12 см                                Размер: 12*07 см                               Вес: 0,64 кг                                     Толщина стенок: 0,6 мм          Толщина дна: 4 мм</t>
  </si>
  <si>
    <t>Кастрюля с крышкой Sofram серии SOFT Ø14 см                                Размер: 14*08 см                               Вес: 0,81 кг                                     Толщина стенок: 0,6 мм          Толщина дна: 5 мм</t>
  </si>
  <si>
    <t>Кастрюля с крышкой Sofram серии SOFT Ø16 см                                Размер: 16*09 см                               Вес: 1,01 кг                                     Толщина стенок: 0,7 мм          Толщина дна: 5 мм</t>
  </si>
  <si>
    <t>Кастрюля с крышкой Sofram серии SOFT Ø18 см                                Размер: 18*10 см                               Вес: 1,35 кг                                     Толщина стенок: 0,7 мм          Толщина дна: 5 мм</t>
  </si>
  <si>
    <t>Кастрюля с крышкой Sofram серии SOFT Ø20 см                                Размер: 20*11 см                               Вес: 1,56 кг                                     Толщина стенок: 0,7 мм          Толщина дна: 5 мм</t>
  </si>
  <si>
    <t>Кастрюля с крышкой Sofram серии SOFT Ø22 см                                Размер: 22*12 см                               Вес: 1,92 кг                                     Толщина стенок: 0,7 мм          Толщина дна: 5 мм</t>
  </si>
  <si>
    <t>Кастрюля с крышкой Sofram серии SOFT Ø24 см                                Размер: 24*13 см                               Вес: 2,22 кг                                     Толщина стенок: 0,7 мм          Толщина дна: 5 мм</t>
  </si>
  <si>
    <t>Кастрюля с крышкой Sofram серии SOFT Ø26 см                                Размер: 26*16 см                               Вес: 2,68 кг                                     Толщина стенок: 0,7 мм          Толщина дна: 5 мм</t>
  </si>
  <si>
    <t>Кастрюля с крышкой Sofram серии SOFT Ø28 см                                Размер: 28*17 см                               Вес: 3,02 кг                                     Толщина стенок: 0,7 мм          Толщина дна: 5,5 мм</t>
  </si>
  <si>
    <t>Кастрюля с крышкой Sofram серии SOFT Ø28 см                                Размер: 30*18 см                               Вес: 3,28 кг                                     Толщина стенок: 0,7 мм          Толщина дна: 6 мм</t>
  </si>
  <si>
    <t>Кастрюля с крышкой Sofram серии SOFT PROFESSIONAL Ø32 см (без поддержки индукционных плит)                                Размер: 32*20 см                               Вес: 3,54 кг                                     Толщина стенок: 0,7 мм          Толщина дна: 6 мм</t>
  </si>
  <si>
    <t>Кастрюля с крышкой Sofram серии SOFT PROFESSIONAL Ø36 см (без поддержки индукционных плит)                                Размер: 36*22 см                               Вес: 4,01 кг                                     Толщина стенок: 0,7 мм          Толщина дна: 6,5 мм</t>
  </si>
  <si>
    <t>Кастрюля с крышкой Sofram серии SOFT PROFESSIONAL Ø40 см (без поддержки индукционных плит)                                Размер: 40*24 см                               Вес: 5,01 кг                                     Толщина стенок: 0,7 мм          Толщина дна: 7 мм</t>
  </si>
  <si>
    <t>Скороварка Sofram серии SOFT Ø22 см 6л.                                          Диаметр:Ø22 см                               Вес: 5,01 кг                                     Толщина стенок: 0,7 мм          Толщина дна: 7 мм</t>
  </si>
  <si>
    <t>5,00 мм. Капсулированное дно</t>
  </si>
  <si>
    <t>4,00 мм. Капсулированное дно</t>
  </si>
  <si>
    <t>5,50 мм. Капсулированное дно</t>
  </si>
  <si>
    <t>6,00 мм. Капсулированное дно</t>
  </si>
  <si>
    <t>6,50 мм. Капсулированное дно</t>
  </si>
  <si>
    <t>7,00 мм. Капсулированное дно</t>
  </si>
  <si>
    <t>0,70 мм. (18/10)</t>
  </si>
  <si>
    <t>0,60 мм. (18/10)</t>
  </si>
  <si>
    <t>0,80 мм. (18/10)</t>
  </si>
  <si>
    <t>1,00 мм. (18/10)</t>
  </si>
  <si>
    <t>1,00 mm (18/10)</t>
  </si>
  <si>
    <t>2,45л</t>
  </si>
  <si>
    <t>3,35л</t>
  </si>
  <si>
    <t>4,4л</t>
  </si>
  <si>
    <t>5,7л</t>
  </si>
  <si>
    <t>3л</t>
  </si>
  <si>
    <t>0,75л</t>
  </si>
  <si>
    <t>1,15л</t>
  </si>
  <si>
    <t>1,75л</t>
  </si>
  <si>
    <t>7,75л</t>
  </si>
  <si>
    <t>9,6л</t>
  </si>
  <si>
    <t>11,7л</t>
  </si>
  <si>
    <t>8л</t>
  </si>
  <si>
    <t>12л</t>
  </si>
  <si>
    <t>17л</t>
  </si>
  <si>
    <t>6л</t>
  </si>
  <si>
    <t>7л</t>
  </si>
  <si>
    <t>10л</t>
  </si>
  <si>
    <t>1,5л</t>
  </si>
  <si>
    <t>2,35л</t>
  </si>
  <si>
    <t>5л</t>
  </si>
  <si>
    <t>6,5л</t>
  </si>
  <si>
    <t>4,5л</t>
  </si>
  <si>
    <t>1,5-2,7л</t>
  </si>
  <si>
    <t>1,9-3,2л</t>
  </si>
  <si>
    <t>1,6л</t>
  </si>
  <si>
    <t>1,4-2,7л</t>
  </si>
  <si>
    <t>0,35л</t>
  </si>
  <si>
    <t>0,58л</t>
  </si>
  <si>
    <t>0,8л</t>
  </si>
  <si>
    <t>2л</t>
  </si>
  <si>
    <t>2,8л</t>
  </si>
  <si>
    <t>3,8л</t>
  </si>
  <si>
    <t>6,4л</t>
  </si>
  <si>
    <t>2,5л</t>
  </si>
  <si>
    <t>3,45л</t>
  </si>
  <si>
    <t>5,85л</t>
  </si>
  <si>
    <t>3,15л</t>
  </si>
  <si>
    <t>2,3л</t>
  </si>
  <si>
    <t>3,5л</t>
  </si>
  <si>
    <t>0,6л</t>
  </si>
  <si>
    <t>1,35л</t>
  </si>
  <si>
    <t>2,7л</t>
  </si>
  <si>
    <t>7,3л</t>
  </si>
  <si>
    <t>4,6л</t>
  </si>
  <si>
    <t>5,70л</t>
  </si>
  <si>
    <t>3,00л</t>
  </si>
  <si>
    <t>2,30л</t>
  </si>
  <si>
    <t>4,40л</t>
  </si>
  <si>
    <t>3,50л</t>
  </si>
  <si>
    <t>5,50л</t>
  </si>
  <si>
    <t>3,30л</t>
  </si>
  <si>
    <t>2,00л</t>
  </si>
  <si>
    <t>Сковородка с крышкой Leydi Ø 18 см</t>
  </si>
  <si>
    <t>Сковородка с крышкой Leydi Ø 18 см с внешним мраморным покрытием</t>
  </si>
  <si>
    <t>Сковородка с крышкой Leydi Ø 20 см</t>
  </si>
  <si>
    <t>Сковородка с крышкой Leydi Ø 20 см с внешним мраморным покрытием</t>
  </si>
  <si>
    <t>Сковородка с крышкой Leydi Ø 22 см</t>
  </si>
  <si>
    <t>Сковородка с крышкой Leydi Ø 22 см с внешним мраморным покрытием</t>
  </si>
  <si>
    <t>Сковородка с крышкой Leydi Ø 26 см</t>
  </si>
  <si>
    <t>Сковородка с крышкой Leydi Ø 26 см с внешним мраморным покрытием</t>
  </si>
  <si>
    <t>Сковородка с крышкой Leydi Ø 28 см</t>
  </si>
  <si>
    <t>Сковородка с крышкой Leydi Ø 28 см с внешним мраморным покрытием</t>
  </si>
  <si>
    <t>Сковородка с крышкой Leydi Ø 30 см</t>
  </si>
  <si>
    <t>Сковородка с крышкой Leydi Ø 30 см с внешним мраморным покрытием</t>
  </si>
  <si>
    <t>Сковородка с крышкой Leydi Ø 32 см</t>
  </si>
  <si>
    <t>Сковородка с крышкой Leydi Ø 32 см с внешним мраморным покрытием</t>
  </si>
  <si>
    <t>SOF-10109-R</t>
  </si>
  <si>
    <t>SOF-10109-B</t>
  </si>
  <si>
    <t>Набор посуды Sofram серии SLICON 10 предметов (красный)</t>
  </si>
  <si>
    <t xml:space="preserve">Набор посуды Sofram серии SLICON 10 предметов (голубой) </t>
  </si>
  <si>
    <t>SOF-10109-P</t>
  </si>
  <si>
    <t>Набор посуды Sofram серии SLICON 10 предметов (розовый)</t>
  </si>
  <si>
    <t>SOF-10110-R</t>
  </si>
  <si>
    <t>SOF-10110-B</t>
  </si>
  <si>
    <t>SOF-10110-P</t>
  </si>
  <si>
    <t>Набор посуды Sofram серии SLICON 9 предметов (красный)</t>
  </si>
  <si>
    <t>Набор посуды Sofram серии SLICON 9 предметов (голубой)</t>
  </si>
  <si>
    <t xml:space="preserve">Набор посуды Sofram серии SLICON 9 предметов (розовый) </t>
  </si>
  <si>
    <t>SOF-10113-R</t>
  </si>
  <si>
    <t xml:space="preserve">Набор посуды Sofram серии NOVA 10 предметов (красный) </t>
  </si>
  <si>
    <t>SOF-10113-G</t>
  </si>
  <si>
    <t>Набор посуды Sofram серии NOVA 10 предметов (серый)</t>
  </si>
  <si>
    <t xml:space="preserve">Набор посуды Sofram серии NOVA 9 предметов (красный) </t>
  </si>
  <si>
    <t>Набор посуды Sofram серии NOVA 9 предметов (серый)</t>
  </si>
  <si>
    <t>SOF-10114-R</t>
  </si>
  <si>
    <t>SOF-10114-G</t>
  </si>
  <si>
    <t>Объем (литры)</t>
  </si>
  <si>
    <t xml:space="preserve"> миска с крышкой</t>
  </si>
  <si>
    <t>Набор посуды Leydi 9 предметов (серый) с внешним мраморным покрытием:                    1)Кастрюля с крышкой Ø 20 см 2,8л                                  2)Кастрюля с крышкой Ø 24 см 4,5л                                    3)Кастрюля с крышкой Ø 28 см 6,8л                                  4)Кастрюля с крышкой низкая     Ø 28 см  4,5л                         5)Сковородка без крышки Ø28 2,8л</t>
  </si>
  <si>
    <t>Набор посуды Leydi 9 предметов (красный) с внешним мраморным покрытием:                    1)Кастрюля с крышкой Ø 20 см 2,8л                                  2)Кастрюля с крышкой Ø 24 см 4,5л                                    3)Кастрюля с крышкой Ø 28 см 6,8л                                  4)Кастрюля с крышкой низкая     Ø 28 см  4,5л                         5)Сковородка без крышки Ø28 2,8л</t>
  </si>
  <si>
    <t>Заказ</t>
  </si>
  <si>
    <t>Сумма</t>
  </si>
  <si>
    <t>Индивидуальная скидка</t>
  </si>
  <si>
    <t>ИТОГО К ОПЛАТЕ</t>
  </si>
  <si>
    <t xml:space="preserve">Заказ </t>
  </si>
  <si>
    <t>Итого</t>
  </si>
  <si>
    <t>Условия осотрудничества обговариваются индивидуально</t>
  </si>
  <si>
    <t>Оплата:</t>
  </si>
  <si>
    <t>Наличный расчет</t>
  </si>
  <si>
    <t xml:space="preserve">Оплата по безналичному расчету + 14% к базовой стоимости </t>
  </si>
  <si>
    <t>Банковскими картами</t>
  </si>
  <si>
    <t>Доставка</t>
  </si>
  <si>
    <t>Любой транспортной компанией</t>
  </si>
  <si>
    <t>Курьером</t>
  </si>
  <si>
    <t>Склад</t>
  </si>
  <si>
    <t>Справочная информация:</t>
  </si>
  <si>
    <t>16 см</t>
  </si>
  <si>
    <t>Набор посуды Sofram серии SOFT 9 предметов (Красный)</t>
  </si>
  <si>
    <t>Скороварка Sofram серии NESTA  6 л (черная)</t>
  </si>
  <si>
    <t>Скороварка Sofram серии NESTA  6 л (красная)</t>
  </si>
  <si>
    <t>Скороварка Sofram серии NESTA  8 л (черная)</t>
  </si>
  <si>
    <t>Скороварка Sofram серии NESTA  8 л (красная)</t>
  </si>
  <si>
    <t>SOF-50100-B</t>
  </si>
  <si>
    <t>SOF-50100-R</t>
  </si>
  <si>
    <t>SOF-50101-B</t>
  </si>
  <si>
    <t>SOF-50101-R</t>
  </si>
  <si>
    <t>SOF-40104</t>
  </si>
  <si>
    <t>SOF-40105</t>
  </si>
  <si>
    <t>Кастрюля для спагетти (2 в 1): 1) Кастрюля Ø  20 см / 4,50 л
2)Ситечко Ø  20  см</t>
  </si>
  <si>
    <t>Сумма заказа (лей)</t>
  </si>
  <si>
    <t>magnitmd@yandex.ru</t>
  </si>
  <si>
    <t>г.Рышканы</t>
  </si>
  <si>
    <t>Базовая цена (в леях)</t>
  </si>
  <si>
    <t>РРЦ (в леях)</t>
  </si>
  <si>
    <t>Сумма (лей)</t>
  </si>
  <si>
    <t>КУРС $ (+12%)</t>
  </si>
  <si>
    <t>4397.12</t>
  </si>
  <si>
    <t>4209.90</t>
  </si>
  <si>
    <t>*Ваша Индивидуальная скидка</t>
  </si>
  <si>
    <t xml:space="preserve"> Индивидуальная  скидка согласно таблице*</t>
  </si>
  <si>
    <t>535.52</t>
  </si>
  <si>
    <t>606.59</t>
  </si>
  <si>
    <t>708.51</t>
  </si>
  <si>
    <t>815.83</t>
  </si>
  <si>
    <t>1067.24</t>
  </si>
  <si>
    <t>916.22</t>
  </si>
  <si>
    <t>1156.19</t>
  </si>
  <si>
    <t>1294.51</t>
  </si>
  <si>
    <t>1403.39</t>
  </si>
  <si>
    <t>1787.48</t>
  </si>
  <si>
    <t>2023.84</t>
  </si>
  <si>
    <t>2395.98</t>
  </si>
  <si>
    <t>1218.13</t>
  </si>
  <si>
    <t>1342.63</t>
  </si>
  <si>
    <t>1486.01</t>
  </si>
  <si>
    <t>674.61</t>
  </si>
  <si>
    <t>838.58</t>
  </si>
  <si>
    <t>1073.65</t>
  </si>
  <si>
    <t>556.42</t>
  </si>
  <si>
    <t>616.61</t>
  </si>
  <si>
    <t>556.72</t>
  </si>
  <si>
    <t>620.13</t>
  </si>
  <si>
    <t>1089.00</t>
  </si>
  <si>
    <t>1802.55</t>
  </si>
  <si>
    <t>Бланк заказа отправляйте менеджеру или на почту: zakaz@posuda.shop</t>
  </si>
  <si>
    <t>698.6</t>
  </si>
  <si>
    <t>1563.24</t>
  </si>
  <si>
    <t>210.27</t>
  </si>
  <si>
    <t>241.97</t>
  </si>
  <si>
    <t>285.80</t>
  </si>
  <si>
    <t>4927.45</t>
  </si>
  <si>
    <t>Молдова</t>
  </si>
  <si>
    <t>4484.95</t>
  </si>
  <si>
    <t>1011.11</t>
  </si>
  <si>
    <t>1312.70</t>
  </si>
  <si>
    <t>915.45</t>
  </si>
  <si>
    <t xml:space="preserve">                                 Молдова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</si>
</sst>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\ &quot;₽&quot;_-;\-* #,##0.00\ &quot;₽&quot;_-;_-* &quot;-&quot;??\ &quot;₽&quot;_-;_-@_-"/>
    <numFmt numFmtId="164" formatCode="_-* #,##0.00\ _T_L_-;\-* #,##0.00\ _T_L_-;_-* &quot;-&quot;??\ _T_L_-;_-@_-"/>
    <numFmt numFmtId="165" formatCode="#,##0\ &quot;₽&quot;"/>
    <numFmt numFmtId="171" formatCode="#,##0.00[$леи-819]"/>
  </numFmts>
  <fonts count="2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</font>
    <font>
      <sz val="10"/>
      <name val="Arial Tur"/>
      <charset val="162"/>
    </font>
    <font>
      <b/>
      <sz val="12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6"/>
      <color indexed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8"/>
      <color rgb="FFFF000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2" fillId="0" borderId="0"/>
    <xf numFmtId="0" fontId="3" fillId="0" borderId="0"/>
    <xf numFmtId="0" fontId="4" fillId="0" borderId="0"/>
    <xf numFmtId="164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22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5" fillId="0" borderId="13" xfId="1" applyFont="1" applyFill="1" applyBorder="1" applyAlignment="1">
      <alignment horizontal="center" vertical="center" wrapText="1"/>
    </xf>
    <xf numFmtId="0" fontId="0" fillId="0" borderId="1" xfId="0" applyBorder="1"/>
    <xf numFmtId="2" fontId="0" fillId="0" borderId="1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3" xfId="0" applyNumberFormat="1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0" fillId="0" borderId="6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7" xfId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20" xfId="1" applyFont="1" applyFill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5" fillId="0" borderId="22" xfId="1" applyFont="1" applyFill="1" applyBorder="1" applyAlignment="1">
      <alignment horizontal="center" vertical="center"/>
    </xf>
    <xf numFmtId="0" fontId="5" fillId="0" borderId="22" xfId="1" applyFont="1" applyFill="1" applyBorder="1" applyAlignment="1">
      <alignment horizontal="center" vertical="center" wrapText="1"/>
    </xf>
    <xf numFmtId="0" fontId="5" fillId="0" borderId="7" xfId="1" applyFont="1" applyFill="1" applyBorder="1" applyAlignment="1">
      <alignment horizontal="center" vertical="center" wrapText="1"/>
    </xf>
    <xf numFmtId="0" fontId="5" fillId="0" borderId="8" xfId="1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/>
    </xf>
    <xf numFmtId="3" fontId="9" fillId="0" borderId="6" xfId="0" applyNumberFormat="1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3" fontId="9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5" fillId="0" borderId="25" xfId="1" applyFont="1" applyFill="1" applyBorder="1" applyAlignment="1">
      <alignment horizontal="center" vertical="center" wrapText="1"/>
    </xf>
    <xf numFmtId="0" fontId="0" fillId="0" borderId="26" xfId="0" applyNumberFormat="1" applyBorder="1" applyAlignment="1">
      <alignment horizontal="center" vertical="center"/>
    </xf>
    <xf numFmtId="0" fontId="0" fillId="0" borderId="27" xfId="0" applyNumberFormat="1" applyBorder="1" applyAlignment="1">
      <alignment horizontal="center" vertical="center"/>
    </xf>
    <xf numFmtId="0" fontId="0" fillId="0" borderId="28" xfId="0" applyNumberForma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0" fillId="0" borderId="0" xfId="0" applyBorder="1"/>
    <xf numFmtId="0" fontId="0" fillId="0" borderId="7" xfId="0" applyNumberFormat="1" applyBorder="1" applyAlignment="1">
      <alignment horizontal="center" vertical="center"/>
    </xf>
    <xf numFmtId="0" fontId="0" fillId="0" borderId="19" xfId="0" applyNumberForma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NumberFormat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top"/>
    </xf>
    <xf numFmtId="0" fontId="11" fillId="0" borderId="0" xfId="0" applyFont="1" applyAlignment="1">
      <alignment horizontal="left" vertical="top"/>
    </xf>
    <xf numFmtId="165" fontId="0" fillId="0" borderId="0" xfId="0" applyNumberFormat="1" applyBorder="1"/>
    <xf numFmtId="0" fontId="1" fillId="0" borderId="20" xfId="0" applyFont="1" applyFill="1" applyBorder="1" applyAlignment="1">
      <alignment horizontal="center" vertical="center" wrapText="1"/>
    </xf>
    <xf numFmtId="165" fontId="0" fillId="0" borderId="0" xfId="0" applyNumberFormat="1"/>
    <xf numFmtId="165" fontId="1" fillId="0" borderId="7" xfId="0" applyNumberFormat="1" applyFont="1" applyBorder="1" applyAlignment="1">
      <alignment horizontal="center" vertical="center" wrapText="1"/>
    </xf>
    <xf numFmtId="0" fontId="6" fillId="0" borderId="12" xfId="0" applyNumberFormat="1" applyFont="1" applyBorder="1" applyAlignment="1">
      <alignment horizontal="center" vertical="center" wrapText="1"/>
    </xf>
    <xf numFmtId="0" fontId="6" fillId="0" borderId="6" xfId="0" applyNumberFormat="1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center" wrapText="1"/>
    </xf>
    <xf numFmtId="0" fontId="6" fillId="0" borderId="10" xfId="0" applyNumberFormat="1" applyFont="1" applyBorder="1" applyAlignment="1">
      <alignment horizontal="center" vertical="center" wrapText="1"/>
    </xf>
    <xf numFmtId="0" fontId="6" fillId="0" borderId="11" xfId="0" applyNumberFormat="1" applyFont="1" applyBorder="1" applyAlignment="1">
      <alignment horizontal="center" vertical="center" wrapText="1"/>
    </xf>
    <xf numFmtId="0" fontId="6" fillId="0" borderId="17" xfId="0" applyNumberFormat="1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0" fontId="5" fillId="0" borderId="14" xfId="1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Border="1"/>
    <xf numFmtId="0" fontId="18" fillId="4" borderId="6" xfId="0" applyFont="1" applyFill="1" applyBorder="1" applyAlignment="1">
      <alignment horizontal="center" vertical="center" wrapText="1"/>
    </xf>
    <xf numFmtId="0" fontId="18" fillId="2" borderId="6" xfId="0" applyFont="1" applyFill="1" applyBorder="1" applyAlignment="1">
      <alignment horizontal="center" vertical="center" wrapText="1"/>
    </xf>
    <xf numFmtId="0" fontId="0" fillId="0" borderId="21" xfId="0" applyBorder="1"/>
    <xf numFmtId="0" fontId="13" fillId="0" borderId="0" xfId="0" applyFont="1"/>
    <xf numFmtId="0" fontId="15" fillId="4" borderId="13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/>
    <xf numFmtId="0" fontId="8" fillId="0" borderId="0" xfId="0" applyFont="1"/>
    <xf numFmtId="0" fontId="5" fillId="0" borderId="17" xfId="1" applyFont="1" applyFill="1" applyBorder="1" applyAlignment="1">
      <alignment horizontal="center" vertical="center" wrapText="1"/>
    </xf>
    <xf numFmtId="0" fontId="5" fillId="0" borderId="17" xfId="1" applyFont="1" applyBorder="1" applyAlignment="1">
      <alignment horizontal="center" vertical="center" wrapText="1"/>
    </xf>
    <xf numFmtId="0" fontId="1" fillId="0" borderId="17" xfId="1" applyFont="1" applyFill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20" fillId="0" borderId="0" xfId="0" applyFont="1"/>
    <xf numFmtId="0" fontId="0" fillId="0" borderId="47" xfId="0" applyNumberFormat="1" applyBorder="1" applyAlignment="1">
      <alignment horizontal="center" vertical="center"/>
    </xf>
    <xf numFmtId="0" fontId="0" fillId="0" borderId="48" xfId="0" applyNumberFormat="1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 wrapText="1"/>
    </xf>
    <xf numFmtId="0" fontId="0" fillId="0" borderId="3" xfId="0" applyNumberFormat="1" applyBorder="1" applyAlignment="1">
      <alignment horizontal="center" vertical="center" wrapText="1"/>
    </xf>
    <xf numFmtId="0" fontId="6" fillId="4" borderId="10" xfId="0" applyNumberFormat="1" applyFont="1" applyFill="1" applyBorder="1" applyAlignment="1">
      <alignment horizontal="center" vertical="center" wrapText="1"/>
    </xf>
    <xf numFmtId="0" fontId="6" fillId="4" borderId="11" xfId="0" applyNumberFormat="1" applyFont="1" applyFill="1" applyBorder="1" applyAlignment="1">
      <alignment horizontal="center" vertical="center" wrapText="1"/>
    </xf>
    <xf numFmtId="0" fontId="6" fillId="4" borderId="12" xfId="0" applyNumberFormat="1" applyFont="1" applyFill="1" applyBorder="1" applyAlignment="1">
      <alignment horizontal="center" vertical="center" wrapText="1"/>
    </xf>
    <xf numFmtId="0" fontId="6" fillId="2" borderId="10" xfId="0" applyNumberFormat="1" applyFont="1" applyFill="1" applyBorder="1" applyAlignment="1">
      <alignment horizontal="center" vertical="center" wrapText="1"/>
    </xf>
    <xf numFmtId="0" fontId="6" fillId="2" borderId="11" xfId="0" applyNumberFormat="1" applyFont="1" applyFill="1" applyBorder="1" applyAlignment="1">
      <alignment horizontal="center" vertical="center" wrapText="1"/>
    </xf>
    <xf numFmtId="0" fontId="6" fillId="2" borderId="12" xfId="0" applyNumberFormat="1" applyFont="1" applyFill="1" applyBorder="1" applyAlignment="1">
      <alignment horizontal="center" vertical="center" wrapText="1"/>
    </xf>
    <xf numFmtId="0" fontId="6" fillId="4" borderId="17" xfId="0" applyNumberFormat="1" applyFont="1" applyFill="1" applyBorder="1" applyAlignment="1">
      <alignment horizontal="center" vertical="center" wrapText="1"/>
    </xf>
    <xf numFmtId="0" fontId="6" fillId="2" borderId="17" xfId="0" applyNumberFormat="1" applyFont="1" applyFill="1" applyBorder="1" applyAlignment="1">
      <alignment horizontal="center" vertical="center" wrapText="1"/>
    </xf>
    <xf numFmtId="0" fontId="0" fillId="0" borderId="7" xfId="0" applyNumberFormat="1" applyBorder="1" applyAlignment="1">
      <alignment horizontal="center" vertical="center" wrapText="1"/>
    </xf>
    <xf numFmtId="2" fontId="0" fillId="0" borderId="29" xfId="0" applyNumberFormat="1" applyBorder="1" applyAlignment="1">
      <alignment horizontal="center" vertical="center"/>
    </xf>
    <xf numFmtId="0" fontId="21" fillId="0" borderId="0" xfId="7"/>
    <xf numFmtId="2" fontId="0" fillId="0" borderId="1" xfId="0" applyNumberFormat="1" applyBorder="1" applyAlignment="1">
      <alignment horizontal="left" vertical="center" wrapText="1"/>
    </xf>
    <xf numFmtId="2" fontId="15" fillId="4" borderId="1" xfId="0" applyNumberFormat="1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2" fontId="0" fillId="0" borderId="1" xfId="0" applyNumberFormat="1" applyBorder="1" applyAlignment="1">
      <alignment wrapText="1"/>
    </xf>
    <xf numFmtId="2" fontId="0" fillId="0" borderId="1" xfId="0" applyNumberFormat="1" applyBorder="1"/>
    <xf numFmtId="2" fontId="0" fillId="0" borderId="13" xfId="0" applyNumberFormat="1" applyBorder="1"/>
    <xf numFmtId="2" fontId="0" fillId="0" borderId="13" xfId="0" applyNumberFormat="1" applyBorder="1" applyAlignment="1"/>
    <xf numFmtId="2" fontId="0" fillId="0" borderId="15" xfId="0" applyNumberFormat="1" applyBorder="1" applyAlignment="1"/>
    <xf numFmtId="2" fontId="0" fillId="0" borderId="1" xfId="0" applyNumberFormat="1" applyBorder="1" applyAlignment="1"/>
    <xf numFmtId="2" fontId="0" fillId="0" borderId="4" xfId="0" applyNumberFormat="1" applyBorder="1"/>
    <xf numFmtId="2" fontId="0" fillId="0" borderId="9" xfId="0" applyNumberFormat="1" applyBorder="1" applyAlignment="1">
      <alignment horizontal="center"/>
    </xf>
    <xf numFmtId="2" fontId="0" fillId="0" borderId="0" xfId="0" applyNumberFormat="1" applyBorder="1"/>
    <xf numFmtId="2" fontId="0" fillId="2" borderId="0" xfId="0" applyNumberFormat="1" applyFill="1" applyBorder="1"/>
    <xf numFmtId="2" fontId="15" fillId="4" borderId="45" xfId="0" applyNumberFormat="1" applyFont="1" applyFill="1" applyBorder="1" applyAlignment="1">
      <alignment horizontal="center" vertical="center"/>
    </xf>
    <xf numFmtId="2" fontId="14" fillId="6" borderId="1" xfId="0" applyNumberFormat="1" applyFont="1" applyFill="1" applyBorder="1" applyAlignment="1">
      <alignment horizontal="center" vertical="center"/>
    </xf>
    <xf numFmtId="2" fontId="14" fillId="7" borderId="1" xfId="0" applyNumberFormat="1" applyFont="1" applyFill="1" applyBorder="1" applyAlignment="1">
      <alignment horizontal="center" vertical="center"/>
    </xf>
    <xf numFmtId="2" fontId="14" fillId="6" borderId="4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2" fontId="16" fillId="5" borderId="10" xfId="0" applyNumberFormat="1" applyFont="1" applyFill="1" applyBorder="1" applyAlignment="1">
      <alignment horizontal="center" vertical="center"/>
    </xf>
    <xf numFmtId="2" fontId="16" fillId="5" borderId="2" xfId="0" applyNumberFormat="1" applyFont="1" applyFill="1" applyBorder="1" applyAlignment="1">
      <alignment horizontal="center" vertical="center"/>
    </xf>
    <xf numFmtId="2" fontId="16" fillId="5" borderId="47" xfId="0" applyNumberFormat="1" applyFont="1" applyFill="1" applyBorder="1" applyAlignment="1">
      <alignment horizontal="center" vertical="center"/>
    </xf>
    <xf numFmtId="2" fontId="16" fillId="5" borderId="11" xfId="0" applyNumberFormat="1" applyFont="1" applyFill="1" applyBorder="1" applyAlignment="1">
      <alignment horizontal="center" vertical="center"/>
    </xf>
    <xf numFmtId="2" fontId="16" fillId="5" borderId="1" xfId="0" applyNumberFormat="1" applyFont="1" applyFill="1" applyBorder="1" applyAlignment="1">
      <alignment horizontal="center" vertical="center"/>
    </xf>
    <xf numFmtId="2" fontId="16" fillId="5" borderId="39" xfId="0" applyNumberFormat="1" applyFont="1" applyFill="1" applyBorder="1" applyAlignment="1">
      <alignment horizontal="center" vertical="center"/>
    </xf>
    <xf numFmtId="2" fontId="16" fillId="5" borderId="12" xfId="0" applyNumberFormat="1" applyFont="1" applyFill="1" applyBorder="1" applyAlignment="1">
      <alignment horizontal="center" vertical="center"/>
    </xf>
    <xf numFmtId="2" fontId="16" fillId="5" borderId="3" xfId="0" applyNumberFormat="1" applyFont="1" applyFill="1" applyBorder="1" applyAlignment="1">
      <alignment horizontal="center" vertical="center"/>
    </xf>
    <xf numFmtId="2" fontId="16" fillId="5" borderId="48" xfId="0" applyNumberFormat="1" applyFont="1" applyFill="1" applyBorder="1" applyAlignment="1">
      <alignment horizontal="center" vertical="center"/>
    </xf>
    <xf numFmtId="2" fontId="17" fillId="5" borderId="10" xfId="0" applyNumberFormat="1" applyFont="1" applyFill="1" applyBorder="1" applyAlignment="1">
      <alignment horizontal="center" vertical="center"/>
    </xf>
    <xf numFmtId="2" fontId="17" fillId="5" borderId="26" xfId="0" applyNumberFormat="1" applyFont="1" applyFill="1" applyBorder="1" applyAlignment="1">
      <alignment horizontal="center" vertical="center"/>
    </xf>
    <xf numFmtId="2" fontId="17" fillId="5" borderId="11" xfId="0" applyNumberFormat="1" applyFont="1" applyFill="1" applyBorder="1" applyAlignment="1">
      <alignment horizontal="center" vertical="center"/>
    </xf>
    <xf numFmtId="2" fontId="17" fillId="5" borderId="27" xfId="0" applyNumberFormat="1" applyFont="1" applyFill="1" applyBorder="1" applyAlignment="1">
      <alignment horizontal="center" vertical="center"/>
    </xf>
    <xf numFmtId="2" fontId="17" fillId="5" borderId="12" xfId="0" applyNumberFormat="1" applyFont="1" applyFill="1" applyBorder="1" applyAlignment="1">
      <alignment horizontal="center" vertical="center"/>
    </xf>
    <xf numFmtId="2" fontId="17" fillId="5" borderId="28" xfId="0" applyNumberFormat="1" applyFont="1" applyFill="1" applyBorder="1" applyAlignment="1">
      <alignment horizontal="center" vertical="center"/>
    </xf>
    <xf numFmtId="2" fontId="17" fillId="2" borderId="4" xfId="0" applyNumberFormat="1" applyFont="1" applyFill="1" applyBorder="1" applyAlignment="1">
      <alignment horizontal="center" vertical="center"/>
    </xf>
    <xf numFmtId="2" fontId="17" fillId="2" borderId="5" xfId="0" applyNumberFormat="1" applyFont="1" applyFill="1" applyBorder="1" applyAlignment="1">
      <alignment horizontal="center" vertical="center"/>
    </xf>
    <xf numFmtId="2" fontId="17" fillId="2" borderId="6" xfId="0" applyNumberFormat="1" applyFont="1" applyFill="1" applyBorder="1" applyAlignment="1">
      <alignment horizontal="center" vertical="center"/>
    </xf>
    <xf numFmtId="2" fontId="15" fillId="4" borderId="4" xfId="0" applyNumberFormat="1" applyFont="1" applyFill="1" applyBorder="1" applyAlignment="1">
      <alignment horizontal="center" vertical="center"/>
    </xf>
    <xf numFmtId="2" fontId="15" fillId="4" borderId="5" xfId="0" applyNumberFormat="1" applyFont="1" applyFill="1" applyBorder="1" applyAlignment="1">
      <alignment horizontal="center" vertical="center"/>
    </xf>
    <xf numFmtId="2" fontId="15" fillId="4" borderId="6" xfId="0" applyNumberFormat="1" applyFont="1" applyFill="1" applyBorder="1" applyAlignment="1">
      <alignment horizontal="center" vertical="center"/>
    </xf>
    <xf numFmtId="0" fontId="0" fillId="0" borderId="34" xfId="0" applyNumberForma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0" fillId="0" borderId="35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2" fontId="0" fillId="0" borderId="24" xfId="0" applyNumberFormat="1" applyBorder="1" applyAlignment="1">
      <alignment horizontal="center" vertical="center"/>
    </xf>
    <xf numFmtId="2" fontId="0" fillId="0" borderId="23" xfId="0" applyNumberFormat="1" applyBorder="1" applyAlignment="1">
      <alignment horizontal="center" vertical="center"/>
    </xf>
    <xf numFmtId="2" fontId="0" fillId="0" borderId="18" xfId="0" applyNumberFormat="1" applyBorder="1" applyAlignment="1">
      <alignment horizontal="center" vertical="center"/>
    </xf>
    <xf numFmtId="0" fontId="6" fillId="0" borderId="16" xfId="0" applyNumberFormat="1" applyFont="1" applyBorder="1" applyAlignment="1">
      <alignment horizontal="center" vertical="center" wrapText="1"/>
    </xf>
    <xf numFmtId="0" fontId="6" fillId="0" borderId="23" xfId="0" applyNumberFormat="1" applyFont="1" applyBorder="1" applyAlignment="1">
      <alignment horizontal="center" vertical="center" wrapText="1"/>
    </xf>
    <xf numFmtId="0" fontId="6" fillId="0" borderId="33" xfId="0" applyNumberFormat="1" applyFont="1" applyBorder="1" applyAlignment="1">
      <alignment horizontal="center" vertical="center" wrapText="1"/>
    </xf>
    <xf numFmtId="2" fontId="0" fillId="0" borderId="29" xfId="0" applyNumberFormat="1" applyBorder="1" applyAlignment="1">
      <alignment horizontal="center" vertical="center"/>
    </xf>
    <xf numFmtId="0" fontId="6" fillId="2" borderId="16" xfId="0" applyNumberFormat="1" applyFont="1" applyFill="1" applyBorder="1" applyAlignment="1">
      <alignment horizontal="center" vertical="center" wrapText="1"/>
    </xf>
    <xf numFmtId="0" fontId="6" fillId="2" borderId="23" xfId="0" applyNumberFormat="1" applyFont="1" applyFill="1" applyBorder="1" applyAlignment="1">
      <alignment horizontal="center" vertical="center" wrapText="1"/>
    </xf>
    <xf numFmtId="0" fontId="6" fillId="2" borderId="33" xfId="0" applyNumberFormat="1" applyFont="1" applyFill="1" applyBorder="1" applyAlignment="1">
      <alignment horizontal="center" vertical="center" wrapText="1"/>
    </xf>
    <xf numFmtId="0" fontId="0" fillId="0" borderId="34" xfId="0" applyNumberFormat="1" applyBorder="1" applyAlignment="1">
      <alignment horizontal="center" vertical="center" wrapText="1"/>
    </xf>
    <xf numFmtId="0" fontId="0" fillId="0" borderId="5" xfId="0" applyNumberFormat="1" applyBorder="1" applyAlignment="1">
      <alignment horizontal="center" vertical="center" wrapText="1"/>
    </xf>
    <xf numFmtId="0" fontId="0" fillId="0" borderId="35" xfId="0" applyNumberFormat="1" applyBorder="1" applyAlignment="1">
      <alignment horizontal="center" vertical="center" wrapText="1"/>
    </xf>
    <xf numFmtId="0" fontId="6" fillId="4" borderId="16" xfId="0" applyNumberFormat="1" applyFont="1" applyFill="1" applyBorder="1" applyAlignment="1">
      <alignment horizontal="center" vertical="center" wrapText="1"/>
    </xf>
    <xf numFmtId="0" fontId="6" fillId="4" borderId="23" xfId="0" applyNumberFormat="1" applyFont="1" applyFill="1" applyBorder="1" applyAlignment="1">
      <alignment horizontal="center" vertical="center" wrapText="1"/>
    </xf>
    <xf numFmtId="0" fontId="6" fillId="4" borderId="33" xfId="0" applyNumberFormat="1" applyFont="1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wrapText="1"/>
    </xf>
    <xf numFmtId="0" fontId="8" fillId="3" borderId="40" xfId="0" applyFont="1" applyFill="1" applyBorder="1" applyAlignment="1">
      <alignment horizontal="center" vertical="center"/>
    </xf>
    <xf numFmtId="0" fontId="8" fillId="3" borderId="41" xfId="0" applyFont="1" applyFill="1" applyBorder="1" applyAlignment="1">
      <alignment horizontal="center" vertical="center"/>
    </xf>
    <xf numFmtId="0" fontId="8" fillId="3" borderId="38" xfId="0" applyFont="1" applyFill="1" applyBorder="1" applyAlignment="1">
      <alignment horizontal="center" vertical="center"/>
    </xf>
    <xf numFmtId="0" fontId="8" fillId="3" borderId="46" xfId="0" applyFont="1" applyFill="1" applyBorder="1" applyAlignment="1">
      <alignment horizontal="center" vertical="center"/>
    </xf>
    <xf numFmtId="0" fontId="17" fillId="3" borderId="4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center" vertical="center"/>
    </xf>
    <xf numFmtId="2" fontId="0" fillId="0" borderId="38" xfId="0" applyNumberFormat="1" applyBorder="1" applyAlignment="1">
      <alignment horizontal="center" wrapText="1"/>
    </xf>
    <xf numFmtId="2" fontId="0" fillId="0" borderId="39" xfId="0" applyNumberFormat="1" applyBorder="1" applyAlignment="1">
      <alignment horizontal="center" wrapText="1"/>
    </xf>
    <xf numFmtId="2" fontId="0" fillId="0" borderId="39" xfId="0" applyNumberFormat="1" applyBorder="1" applyAlignment="1">
      <alignment horizontal="center"/>
    </xf>
    <xf numFmtId="2" fontId="14" fillId="6" borderId="5" xfId="0" applyNumberFormat="1" applyFont="1" applyFill="1" applyBorder="1" applyAlignment="1">
      <alignment horizontal="center" vertical="center"/>
    </xf>
    <xf numFmtId="2" fontId="14" fillId="6" borderId="6" xfId="0" applyNumberFormat="1" applyFont="1" applyFill="1" applyBorder="1" applyAlignment="1">
      <alignment horizontal="center" vertical="center"/>
    </xf>
    <xf numFmtId="2" fontId="14" fillId="6" borderId="4" xfId="0" applyNumberFormat="1" applyFont="1" applyFill="1" applyBorder="1" applyAlignment="1">
      <alignment horizontal="center" vertical="center"/>
    </xf>
    <xf numFmtId="2" fontId="0" fillId="0" borderId="30" xfId="0" applyNumberFormat="1" applyBorder="1" applyAlignment="1">
      <alignment horizontal="center"/>
    </xf>
    <xf numFmtId="2" fontId="0" fillId="0" borderId="31" xfId="0" applyNumberFormat="1" applyBorder="1" applyAlignment="1">
      <alignment horizontal="center"/>
    </xf>
    <xf numFmtId="2" fontId="0" fillId="0" borderId="32" xfId="0" applyNumberFormat="1" applyBorder="1" applyAlignment="1">
      <alignment horizontal="center"/>
    </xf>
    <xf numFmtId="2" fontId="14" fillId="7" borderId="5" xfId="6" applyNumberFormat="1" applyFont="1" applyFill="1" applyBorder="1" applyAlignment="1">
      <alignment horizontal="center" vertical="center"/>
    </xf>
    <xf numFmtId="2" fontId="14" fillId="7" borderId="6" xfId="6" applyNumberFormat="1" applyFont="1" applyFill="1" applyBorder="1" applyAlignment="1">
      <alignment horizontal="center" vertical="center"/>
    </xf>
    <xf numFmtId="2" fontId="14" fillId="7" borderId="5" xfId="0" applyNumberFormat="1" applyFont="1" applyFill="1" applyBorder="1" applyAlignment="1">
      <alignment horizontal="center" vertical="center"/>
    </xf>
    <xf numFmtId="2" fontId="14" fillId="7" borderId="6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21" xfId="0" applyBorder="1" applyAlignment="1">
      <alignment horizontal="center"/>
    </xf>
    <xf numFmtId="0" fontId="19" fillId="0" borderId="0" xfId="0" applyFont="1" applyAlignment="1">
      <alignment horizontal="center" vertical="center" wrapText="1"/>
    </xf>
    <xf numFmtId="0" fontId="19" fillId="0" borderId="21" xfId="0" applyFont="1" applyBorder="1" applyAlignment="1">
      <alignment horizontal="center" vertical="center" wrapText="1"/>
    </xf>
    <xf numFmtId="9" fontId="17" fillId="4" borderId="4" xfId="5" applyFont="1" applyFill="1" applyBorder="1" applyAlignment="1">
      <alignment horizontal="center" vertical="center"/>
    </xf>
    <xf numFmtId="9" fontId="17" fillId="4" borderId="35" xfId="5" applyFont="1" applyFill="1" applyBorder="1" applyAlignment="1">
      <alignment horizontal="center" vertical="center"/>
    </xf>
    <xf numFmtId="0" fontId="8" fillId="4" borderId="40" xfId="0" applyFont="1" applyFill="1" applyBorder="1" applyAlignment="1">
      <alignment horizontal="center" vertical="center"/>
    </xf>
    <xf numFmtId="0" fontId="8" fillId="4" borderId="41" xfId="0" applyFont="1" applyFill="1" applyBorder="1" applyAlignment="1">
      <alignment horizontal="center" vertical="center"/>
    </xf>
    <xf numFmtId="0" fontId="8" fillId="4" borderId="42" xfId="0" applyFont="1" applyFill="1" applyBorder="1" applyAlignment="1">
      <alignment horizontal="center" vertical="center"/>
    </xf>
    <xf numFmtId="0" fontId="8" fillId="4" borderId="43" xfId="0" applyFont="1" applyFill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0" fontId="19" fillId="0" borderId="0" xfId="0" applyFont="1" applyAlignment="1">
      <alignment horizontal="center" wrapText="1"/>
    </xf>
    <xf numFmtId="0" fontId="16" fillId="5" borderId="10" xfId="0" applyNumberFormat="1" applyFont="1" applyFill="1" applyBorder="1" applyAlignment="1">
      <alignment horizontal="center" vertical="center"/>
    </xf>
    <xf numFmtId="0" fontId="16" fillId="5" borderId="2" xfId="0" applyNumberFormat="1" applyFont="1" applyFill="1" applyBorder="1" applyAlignment="1">
      <alignment horizontal="center" vertical="center"/>
    </xf>
    <xf numFmtId="0" fontId="16" fillId="5" borderId="11" xfId="0" applyNumberFormat="1" applyFont="1" applyFill="1" applyBorder="1" applyAlignment="1">
      <alignment horizontal="center" vertical="center"/>
    </xf>
    <xf numFmtId="0" fontId="16" fillId="5" borderId="1" xfId="0" applyNumberFormat="1" applyFont="1" applyFill="1" applyBorder="1" applyAlignment="1">
      <alignment horizontal="center" vertical="center"/>
    </xf>
    <xf numFmtId="0" fontId="16" fillId="5" borderId="12" xfId="0" applyNumberFormat="1" applyFont="1" applyFill="1" applyBorder="1" applyAlignment="1">
      <alignment horizontal="center" vertical="center"/>
    </xf>
    <xf numFmtId="0" fontId="16" fillId="5" borderId="3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7" fillId="3" borderId="16" xfId="0" applyFont="1" applyFill="1" applyBorder="1" applyAlignment="1">
      <alignment horizontal="center" vertical="center"/>
    </xf>
    <xf numFmtId="0" fontId="7" fillId="3" borderId="18" xfId="0" applyFont="1" applyFill="1" applyBorder="1" applyAlignment="1">
      <alignment horizontal="center" vertical="center"/>
    </xf>
    <xf numFmtId="0" fontId="18" fillId="3" borderId="26" xfId="0" applyFont="1" applyFill="1" applyBorder="1" applyAlignment="1">
      <alignment horizontal="center" vertical="center"/>
    </xf>
    <xf numFmtId="0" fontId="18" fillId="3" borderId="27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/>
    </xf>
    <xf numFmtId="9" fontId="18" fillId="4" borderId="37" xfId="5" applyFont="1" applyFill="1" applyBorder="1" applyAlignment="1">
      <alignment horizontal="center" vertical="center"/>
    </xf>
    <xf numFmtId="9" fontId="18" fillId="4" borderId="36" xfId="5" applyFont="1" applyFill="1" applyBorder="1" applyAlignment="1">
      <alignment horizontal="center" vertical="center"/>
    </xf>
    <xf numFmtId="9" fontId="18" fillId="4" borderId="44" xfId="5" applyFont="1" applyFill="1" applyBorder="1" applyAlignment="1">
      <alignment horizontal="center" vertical="center"/>
    </xf>
    <xf numFmtId="2" fontId="14" fillId="7" borderId="4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2" fontId="14" fillId="7" borderId="4" xfId="0" applyNumberFormat="1" applyFont="1" applyFill="1" applyBorder="1" applyAlignment="1">
      <alignment horizontal="center" vertical="center"/>
    </xf>
    <xf numFmtId="2" fontId="14" fillId="6" borderId="1" xfId="0" applyNumberFormat="1" applyFont="1" applyFill="1" applyBorder="1" applyAlignment="1">
      <alignment horizontal="center" vertical="center"/>
    </xf>
    <xf numFmtId="2" fontId="14" fillId="7" borderId="1" xfId="0" applyNumberFormat="1" applyFont="1" applyFill="1" applyBorder="1" applyAlignment="1">
      <alignment horizontal="center" vertical="center"/>
    </xf>
    <xf numFmtId="0" fontId="19" fillId="0" borderId="0" xfId="0" applyFont="1"/>
    <xf numFmtId="2" fontId="17" fillId="4" borderId="6" xfId="0" applyNumberFormat="1" applyFont="1" applyFill="1" applyBorder="1" applyAlignment="1">
      <alignment horizontal="center" vertical="center"/>
    </xf>
    <xf numFmtId="2" fontId="17" fillId="4" borderId="1" xfId="0" applyNumberFormat="1" applyFont="1" applyFill="1" applyBorder="1" applyAlignment="1">
      <alignment horizontal="center" vertical="center"/>
    </xf>
    <xf numFmtId="171" fontId="0" fillId="0" borderId="0" xfId="0" applyNumberFormat="1"/>
    <xf numFmtId="171" fontId="15" fillId="4" borderId="9" xfId="0" applyNumberFormat="1" applyFont="1" applyFill="1" applyBorder="1" applyAlignment="1">
      <alignment horizontal="center" vertical="center"/>
    </xf>
    <xf numFmtId="171" fontId="15" fillId="4" borderId="15" xfId="0" applyNumberFormat="1" applyFont="1" applyFill="1" applyBorder="1" applyAlignment="1">
      <alignment horizontal="center" vertical="center"/>
    </xf>
    <xf numFmtId="171" fontId="5" fillId="0" borderId="13" xfId="0" applyNumberFormat="1" applyFont="1" applyFill="1" applyBorder="1" applyAlignment="1">
      <alignment horizontal="center" vertical="center" wrapText="1"/>
    </xf>
    <xf numFmtId="171" fontId="5" fillId="0" borderId="20" xfId="0" applyNumberFormat="1" applyFont="1" applyBorder="1" applyAlignment="1">
      <alignment horizontal="center" vertical="center" wrapText="1"/>
    </xf>
    <xf numFmtId="171" fontId="18" fillId="4" borderId="13" xfId="0" applyNumberFormat="1" applyFont="1" applyFill="1" applyBorder="1" applyAlignment="1">
      <alignment horizontal="center" vertical="center" wrapText="1"/>
    </xf>
    <xf numFmtId="171" fontId="18" fillId="0" borderId="13" xfId="0" applyNumberFormat="1" applyFont="1" applyBorder="1" applyAlignment="1">
      <alignment horizontal="center" vertical="center" wrapText="1"/>
    </xf>
    <xf numFmtId="171" fontId="0" fillId="7" borderId="6" xfId="0" applyNumberFormat="1" applyFill="1" applyBorder="1" applyAlignment="1">
      <alignment horizontal="center" vertical="center"/>
    </xf>
    <xf numFmtId="171" fontId="0" fillId="6" borderId="1" xfId="0" applyNumberFormat="1" applyFill="1" applyBorder="1" applyAlignment="1">
      <alignment horizontal="center" vertical="center"/>
    </xf>
    <xf numFmtId="171" fontId="14" fillId="0" borderId="1" xfId="0" applyNumberFormat="1" applyFont="1" applyBorder="1" applyAlignment="1">
      <alignment horizontal="center" vertical="center"/>
    </xf>
    <xf numFmtId="171" fontId="0" fillId="7" borderId="1" xfId="0" applyNumberFormat="1" applyFill="1" applyBorder="1" applyAlignment="1">
      <alignment horizontal="center" vertical="center"/>
    </xf>
    <xf numFmtId="171" fontId="16" fillId="5" borderId="2" xfId="0" applyNumberFormat="1" applyFont="1" applyFill="1" applyBorder="1" applyAlignment="1">
      <alignment horizontal="center" vertical="center"/>
    </xf>
    <xf numFmtId="171" fontId="16" fillId="5" borderId="26" xfId="0" applyNumberFormat="1" applyFont="1" applyFill="1" applyBorder="1" applyAlignment="1">
      <alignment horizontal="center" vertical="center"/>
    </xf>
    <xf numFmtId="171" fontId="16" fillId="5" borderId="1" xfId="0" applyNumberFormat="1" applyFont="1" applyFill="1" applyBorder="1" applyAlignment="1">
      <alignment horizontal="center" vertical="center"/>
    </xf>
    <xf numFmtId="171" fontId="16" fillId="5" borderId="27" xfId="0" applyNumberFormat="1" applyFont="1" applyFill="1" applyBorder="1" applyAlignment="1">
      <alignment horizontal="center" vertical="center"/>
    </xf>
    <xf numFmtId="171" fontId="16" fillId="5" borderId="3" xfId="0" applyNumberFormat="1" applyFont="1" applyFill="1" applyBorder="1" applyAlignment="1">
      <alignment horizontal="center" vertical="center"/>
    </xf>
    <xf numFmtId="171" fontId="16" fillId="5" borderId="28" xfId="0" applyNumberFormat="1" applyFont="1" applyFill="1" applyBorder="1" applyAlignment="1">
      <alignment horizontal="center" vertical="center"/>
    </xf>
  </cellXfs>
  <cellStyles count="8">
    <cellStyle name="Normal 2" xfId="3"/>
    <cellStyle name="Normal 3" xfId="2"/>
    <cellStyle name="Гиперссылка" xfId="7" builtinId="8"/>
    <cellStyle name="Денежный" xfId="6" builtinId="4"/>
    <cellStyle name="Обычный" xfId="0" builtinId="0"/>
    <cellStyle name="Обычный 2" xfId="1"/>
    <cellStyle name="Процентный" xfId="5" builtinId="5"/>
    <cellStyle name="Финансовый 2" xfId="4"/>
  </cellStyles>
  <dxfs count="0"/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d:schema xmlns:xsd="http://www.w3.org/2001/XMLSchema" xmlns="">
      <xsd:element nillable="true" name="ValCurs">
        <xsd:complexType>
          <xsd:sequence minOccurs="0">
            <xsd:element minOccurs="0" maxOccurs="unbounded" nillable="true" name="Valute" form="unqualified">
              <xsd:complexType>
                <xsd:sequence minOccurs="0">
                  <xsd:element minOccurs="0" nillable="true" type="xsd:integer" name="NumCode" form="unqualified"/>
                  <xsd:element minOccurs="0" nillable="true" type="xsd:string" name="CharCode" form="unqualified"/>
                  <xsd:element minOccurs="0" nillable="true" type="xsd:integer" name="Nominal" form="unqualified"/>
                  <xsd:element minOccurs="0" nillable="true" type="xsd:string" name="Name" form="unqualified"/>
                  <xsd:element minOccurs="0" nillable="true" type="xsd:string" name="Value" form="unqualified"/>
                </xsd:sequence>
                <xsd:attribute name="ID" form="unqualified" type="xsd:string"/>
              </xsd:complexType>
            </xsd:element>
          </xsd:sequence>
          <xsd:attribute name="Date" form="unqualified" type="xsd:string"/>
          <xsd:attribute name="name" form="unqualified" type="xsd:string"/>
        </xsd:complexType>
      </xsd:element>
    </xsd:schema>
  </Schema>
  <Map ID="1" Name="ValCurs_карта" RootElement="ValCurs" SchemaID="Schema1" ShowImportExportValidationErrors="false" AutoFit="true" Append="false" PreserveSortAFLayout="true" PreserveFormat="true">
    <DataBinding FileBinding="true" ConnectionID="1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xmlMaps" Target="xmlMap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3.png"/><Relationship Id="rId42" Type="http://schemas.openxmlformats.org/officeDocument/2006/relationships/image" Target="../media/image4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/cid/5A1FEBB2-2389-4A7B-9016-49E62BB4A925" TargetMode="External"/><Relationship Id="rId38" Type="http://schemas.openxmlformats.org/officeDocument/2006/relationships/image" Target="../media/image3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6.jpg"/><Relationship Id="rId40" Type="http://schemas.openxmlformats.org/officeDocument/2006/relationships/image" Target="../media/image39.png"/><Relationship Id="rId45" Type="http://schemas.openxmlformats.org/officeDocument/2006/relationships/image" Target="../media/image44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5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4.png"/><Relationship Id="rId43" Type="http://schemas.openxmlformats.org/officeDocument/2006/relationships/image" Target="../media/image4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png"/><Relationship Id="rId3" Type="http://schemas.openxmlformats.org/officeDocument/2006/relationships/image" Target="../media/image47.png"/><Relationship Id="rId7" Type="http://schemas.openxmlformats.org/officeDocument/2006/relationships/image" Target="../media/image51.jpeg"/><Relationship Id="rId2" Type="http://schemas.openxmlformats.org/officeDocument/2006/relationships/image" Target="../media/image46.png"/><Relationship Id="rId1" Type="http://schemas.openxmlformats.org/officeDocument/2006/relationships/image" Target="../media/image45.jpeg"/><Relationship Id="rId6" Type="http://schemas.openxmlformats.org/officeDocument/2006/relationships/image" Target="../media/image50.jpg"/><Relationship Id="rId5" Type="http://schemas.openxmlformats.org/officeDocument/2006/relationships/image" Target="../media/image49.jpeg"/><Relationship Id="rId4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52388</xdr:colOff>
      <xdr:row>6</xdr:row>
      <xdr:rowOff>33337</xdr:rowOff>
    </xdr:from>
    <xdr:to>
      <xdr:col>8</xdr:col>
      <xdr:colOff>3321844</xdr:colOff>
      <xdr:row>9</xdr:row>
      <xdr:rowOff>99756</xdr:rowOff>
    </xdr:to>
    <xdr:pic>
      <xdr:nvPicPr>
        <xdr:cNvPr id="2" name="Picture 7" descr="C:\Users\hp\AppData\Local\Temp\scl13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34495" y="2088016"/>
          <a:ext cx="3269456" cy="1413526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180973</xdr:colOff>
      <xdr:row>12</xdr:row>
      <xdr:rowOff>20408</xdr:rowOff>
    </xdr:from>
    <xdr:to>
      <xdr:col>8</xdr:col>
      <xdr:colOff>3333749</xdr:colOff>
      <xdr:row>14</xdr:row>
      <xdr:rowOff>442130</xdr:rowOff>
    </xdr:to>
    <xdr:pic>
      <xdr:nvPicPr>
        <xdr:cNvPr id="3" name="Picture 8" descr="C:\Users\hp\AppData\Local\Temp\scl14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863080" y="4592408"/>
          <a:ext cx="3152776" cy="1401436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184198</xdr:colOff>
      <xdr:row>18</xdr:row>
      <xdr:rowOff>287571</xdr:rowOff>
    </xdr:from>
    <xdr:to>
      <xdr:col>8</xdr:col>
      <xdr:colOff>3231963</xdr:colOff>
      <xdr:row>21</xdr:row>
      <xdr:rowOff>161709</xdr:rowOff>
    </xdr:to>
    <xdr:pic>
      <xdr:nvPicPr>
        <xdr:cNvPr id="4" name="Picture 1" descr="C:\Users\hp\AppData\Local\Temp\scl4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989845" y="6910247"/>
          <a:ext cx="3047765" cy="2405066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258738</xdr:colOff>
      <xdr:row>26</xdr:row>
      <xdr:rowOff>1054014</xdr:rowOff>
    </xdr:from>
    <xdr:to>
      <xdr:col>8</xdr:col>
      <xdr:colOff>3483430</xdr:colOff>
      <xdr:row>28</xdr:row>
      <xdr:rowOff>285073</xdr:rowOff>
    </xdr:to>
    <xdr:pic>
      <xdr:nvPicPr>
        <xdr:cNvPr id="5" name="Picture 2" descr="C:\Users\hp\AppData\Local\Temp\scl5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940845" y="15681693"/>
          <a:ext cx="3224692" cy="206134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690562</xdr:colOff>
      <xdr:row>29</xdr:row>
      <xdr:rowOff>166687</xdr:rowOff>
    </xdr:from>
    <xdr:to>
      <xdr:col>8</xdr:col>
      <xdr:colOff>2821781</xdr:colOff>
      <xdr:row>32</xdr:row>
      <xdr:rowOff>386800</xdr:rowOff>
    </xdr:to>
    <xdr:pic>
      <xdr:nvPicPr>
        <xdr:cNvPr id="6" name="Picture 8" descr="http://www.yms.com.tr/img_urun/48_zehgk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807856" y="21278569"/>
          <a:ext cx="2131219" cy="219528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94549</xdr:colOff>
      <xdr:row>33</xdr:row>
      <xdr:rowOff>45523</xdr:rowOff>
    </xdr:from>
    <xdr:to>
      <xdr:col>8</xdr:col>
      <xdr:colOff>3392580</xdr:colOff>
      <xdr:row>35</xdr:row>
      <xdr:rowOff>285750</xdr:rowOff>
    </xdr:to>
    <xdr:pic>
      <xdr:nvPicPr>
        <xdr:cNvPr id="7" name="Picture 5" descr="C:\Users\hp\AppData\Local\Temp\scl8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776656" y="21599237"/>
          <a:ext cx="3298031" cy="136962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316572</xdr:colOff>
      <xdr:row>36</xdr:row>
      <xdr:rowOff>285750</xdr:rowOff>
    </xdr:from>
    <xdr:to>
      <xdr:col>8</xdr:col>
      <xdr:colOff>3405807</xdr:colOff>
      <xdr:row>38</xdr:row>
      <xdr:rowOff>421821</xdr:rowOff>
    </xdr:to>
    <xdr:pic>
      <xdr:nvPicPr>
        <xdr:cNvPr id="8" name="Picture 6" descr="C:\Users\hp\AppData\Local\Temp\scl9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998679" y="24588107"/>
          <a:ext cx="3089235" cy="174171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976313</xdr:colOff>
      <xdr:row>39</xdr:row>
      <xdr:rowOff>226219</xdr:rowOff>
    </xdr:from>
    <xdr:to>
      <xdr:col>8</xdr:col>
      <xdr:colOff>3000375</xdr:colOff>
      <xdr:row>40</xdr:row>
      <xdr:rowOff>820129</xdr:rowOff>
    </xdr:to>
    <xdr:pic>
      <xdr:nvPicPr>
        <xdr:cNvPr id="9" name="Picture 1" descr="C:\Users\hp\AppData\Local\Temp\scl1.PN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929813" y="17942719"/>
          <a:ext cx="2024062" cy="173691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547688</xdr:colOff>
      <xdr:row>41</xdr:row>
      <xdr:rowOff>107156</xdr:rowOff>
    </xdr:from>
    <xdr:to>
      <xdr:col>8</xdr:col>
      <xdr:colOff>3024188</xdr:colOff>
      <xdr:row>42</xdr:row>
      <xdr:rowOff>1092582</xdr:rowOff>
    </xdr:to>
    <xdr:pic>
      <xdr:nvPicPr>
        <xdr:cNvPr id="10" name="Picture 8" descr="C:\Users\hp\AppData\Local\Temp\scl11.PN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01188" y="20109656"/>
          <a:ext cx="2476500" cy="212842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481353</xdr:colOff>
      <xdr:row>43</xdr:row>
      <xdr:rowOff>435428</xdr:rowOff>
    </xdr:from>
    <xdr:to>
      <xdr:col>8</xdr:col>
      <xdr:colOff>3076915</xdr:colOff>
      <xdr:row>43</xdr:row>
      <xdr:rowOff>3673927</xdr:rowOff>
    </xdr:to>
    <xdr:pic>
      <xdr:nvPicPr>
        <xdr:cNvPr id="11" name="Picture 9" descr="C:\Users\hp\AppData\Local\Temp\scl12.PN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163460" y="31881535"/>
          <a:ext cx="2595562" cy="32384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642937</xdr:colOff>
      <xdr:row>44</xdr:row>
      <xdr:rowOff>23813</xdr:rowOff>
    </xdr:from>
    <xdr:to>
      <xdr:col>8</xdr:col>
      <xdr:colOff>2845593</xdr:colOff>
      <xdr:row>44</xdr:row>
      <xdr:rowOff>2464594</xdr:rowOff>
    </xdr:to>
    <xdr:pic>
      <xdr:nvPicPr>
        <xdr:cNvPr id="12" name="Picture 1" descr="C:\Users\hp\AppData\Local\Temp\scl1.PN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5325044" y="35660920"/>
          <a:ext cx="2202656" cy="24407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678656</xdr:colOff>
      <xdr:row>45</xdr:row>
      <xdr:rowOff>59530</xdr:rowOff>
    </xdr:from>
    <xdr:to>
      <xdr:col>8</xdr:col>
      <xdr:colOff>3059906</xdr:colOff>
      <xdr:row>46</xdr:row>
      <xdr:rowOff>1202530</xdr:rowOff>
    </xdr:to>
    <xdr:pic>
      <xdr:nvPicPr>
        <xdr:cNvPr id="13" name="Picture 2" descr="C:\Users\hp\AppData\Local\Temp\scl2.PN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632156" y="27193874"/>
          <a:ext cx="2381250" cy="24765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702471</xdr:colOff>
      <xdr:row>47</xdr:row>
      <xdr:rowOff>11906</xdr:rowOff>
    </xdr:from>
    <xdr:to>
      <xdr:col>8</xdr:col>
      <xdr:colOff>2928939</xdr:colOff>
      <xdr:row>47</xdr:row>
      <xdr:rowOff>1872457</xdr:rowOff>
    </xdr:to>
    <xdr:pic>
      <xdr:nvPicPr>
        <xdr:cNvPr id="14" name="Picture 1" descr="c:\temp\scl1.PN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655971" y="29813250"/>
          <a:ext cx="2226468" cy="186055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821530</xdr:colOff>
      <xdr:row>48</xdr:row>
      <xdr:rowOff>142875</xdr:rowOff>
    </xdr:from>
    <xdr:to>
      <xdr:col>8</xdr:col>
      <xdr:colOff>2976561</xdr:colOff>
      <xdr:row>48</xdr:row>
      <xdr:rowOff>2723879</xdr:rowOff>
    </xdr:to>
    <xdr:pic>
      <xdr:nvPicPr>
        <xdr:cNvPr id="15" name="Picture 1" descr="C:\Users\hp\AppData\Local\Temp\scl1.PN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775030" y="31980188"/>
          <a:ext cx="2155031" cy="258100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459240</xdr:colOff>
      <xdr:row>49</xdr:row>
      <xdr:rowOff>884465</xdr:rowOff>
    </xdr:from>
    <xdr:to>
      <xdr:col>8</xdr:col>
      <xdr:colOff>3054803</xdr:colOff>
      <xdr:row>51</xdr:row>
      <xdr:rowOff>954503</xdr:rowOff>
    </xdr:to>
    <xdr:pic>
      <xdr:nvPicPr>
        <xdr:cNvPr id="17" name="Picture 1" descr="C:\Users\hp\AppData\Local\Temp\scl1.PN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5141347" y="46754144"/>
          <a:ext cx="2595563" cy="273703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83343</xdr:colOff>
      <xdr:row>52</xdr:row>
      <xdr:rowOff>71437</xdr:rowOff>
    </xdr:from>
    <xdr:to>
      <xdr:col>8</xdr:col>
      <xdr:colOff>3381374</xdr:colOff>
      <xdr:row>56</xdr:row>
      <xdr:rowOff>1107515</xdr:rowOff>
    </xdr:to>
    <xdr:pic>
      <xdr:nvPicPr>
        <xdr:cNvPr id="18" name="Picture 10" descr="C:\Users\hp\AppData\Local\Temp\scl13.PN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036843" y="43695937"/>
          <a:ext cx="3298031" cy="177403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423956</xdr:colOff>
      <xdr:row>57</xdr:row>
      <xdr:rowOff>59531</xdr:rowOff>
    </xdr:from>
    <xdr:to>
      <xdr:col>8</xdr:col>
      <xdr:colOff>3510643</xdr:colOff>
      <xdr:row>61</xdr:row>
      <xdr:rowOff>1024170</xdr:rowOff>
    </xdr:to>
    <xdr:pic>
      <xdr:nvPicPr>
        <xdr:cNvPr id="19" name="Picture 8" descr="C:\Users\hp\AppData\Local\Temp\scl8.PN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541250" y="57299178"/>
          <a:ext cx="3298031" cy="174158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195868</xdr:colOff>
      <xdr:row>62</xdr:row>
      <xdr:rowOff>14942</xdr:rowOff>
    </xdr:from>
    <xdr:to>
      <xdr:col>8</xdr:col>
      <xdr:colOff>3510643</xdr:colOff>
      <xdr:row>67</xdr:row>
      <xdr:rowOff>4733</xdr:rowOff>
    </xdr:to>
    <xdr:pic>
      <xdr:nvPicPr>
        <xdr:cNvPr id="20" name="Picture 7" descr="C:\Users\hp\AppData\Local\Temp\scl7.PN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2313162" y="59137177"/>
          <a:ext cx="3624402" cy="1573556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137739</xdr:colOff>
      <xdr:row>68</xdr:row>
      <xdr:rowOff>8638</xdr:rowOff>
    </xdr:from>
    <xdr:to>
      <xdr:col>8</xdr:col>
      <xdr:colOff>3235745</xdr:colOff>
      <xdr:row>71</xdr:row>
      <xdr:rowOff>1104245</xdr:rowOff>
    </xdr:to>
    <xdr:pic>
      <xdr:nvPicPr>
        <xdr:cNvPr id="21" name="Picture 4" descr="C:\Users\hp\AppData\Local\Temp\scl11.PN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943386" y="60329903"/>
          <a:ext cx="3098006" cy="166710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33618</xdr:colOff>
      <xdr:row>72</xdr:row>
      <xdr:rowOff>112059</xdr:rowOff>
    </xdr:from>
    <xdr:to>
      <xdr:col>8</xdr:col>
      <xdr:colOff>3510243</xdr:colOff>
      <xdr:row>76</xdr:row>
      <xdr:rowOff>1084171</xdr:rowOff>
    </xdr:to>
    <xdr:pic>
      <xdr:nvPicPr>
        <xdr:cNvPr id="22" name="Picture 5" descr="C:\Users\hp\AppData\Local\Temp\scl5.PN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3839265" y="61990941"/>
          <a:ext cx="3476625" cy="173411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138673</xdr:colOff>
      <xdr:row>77</xdr:row>
      <xdr:rowOff>160384</xdr:rowOff>
    </xdr:from>
    <xdr:to>
      <xdr:col>8</xdr:col>
      <xdr:colOff>3400985</xdr:colOff>
      <xdr:row>81</xdr:row>
      <xdr:rowOff>847679</xdr:rowOff>
    </xdr:to>
    <xdr:pic>
      <xdr:nvPicPr>
        <xdr:cNvPr id="23" name="Picture 4" descr="C:\Users\hp\AppData\Local\Temp\scl4.PN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944320" y="65042443"/>
          <a:ext cx="3262312" cy="144929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100251</xdr:colOff>
      <xdr:row>92</xdr:row>
      <xdr:rowOff>307059</xdr:rowOff>
    </xdr:from>
    <xdr:to>
      <xdr:col>8</xdr:col>
      <xdr:colOff>3481625</xdr:colOff>
      <xdr:row>94</xdr:row>
      <xdr:rowOff>624563</xdr:rowOff>
    </xdr:to>
    <xdr:pic>
      <xdr:nvPicPr>
        <xdr:cNvPr id="26" name="Picture 2" descr="C:\Users\hp\AppData\Local\Temp\scl2.PN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3897894" y="70887309"/>
          <a:ext cx="3381374" cy="1569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90146</xdr:colOff>
      <xdr:row>107</xdr:row>
      <xdr:rowOff>367394</xdr:rowOff>
    </xdr:from>
    <xdr:to>
      <xdr:col>8</xdr:col>
      <xdr:colOff>3400083</xdr:colOff>
      <xdr:row>110</xdr:row>
      <xdr:rowOff>155379</xdr:rowOff>
    </xdr:to>
    <xdr:pic>
      <xdr:nvPicPr>
        <xdr:cNvPr id="29" name="Picture 1" descr="C:\Users\hp\AppData\Local\Temp\scl1.P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3887789" y="78186644"/>
          <a:ext cx="3309937" cy="147526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98953</xdr:colOff>
      <xdr:row>116</xdr:row>
      <xdr:rowOff>307361</xdr:rowOff>
    </xdr:from>
    <xdr:to>
      <xdr:col>8</xdr:col>
      <xdr:colOff>3301734</xdr:colOff>
      <xdr:row>118</xdr:row>
      <xdr:rowOff>437493</xdr:rowOff>
    </xdr:to>
    <xdr:pic>
      <xdr:nvPicPr>
        <xdr:cNvPr id="31" name="Picture 3" descr="C:\Users\hp\AppData\Local\Temp\scl3.PNG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3896596" y="82997968"/>
          <a:ext cx="3202781" cy="1490846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214313</xdr:colOff>
      <xdr:row>120</xdr:row>
      <xdr:rowOff>362291</xdr:rowOff>
    </xdr:from>
    <xdr:to>
      <xdr:col>8</xdr:col>
      <xdr:colOff>3405188</xdr:colOff>
      <xdr:row>124</xdr:row>
      <xdr:rowOff>55462</xdr:rowOff>
    </xdr:to>
    <xdr:pic>
      <xdr:nvPicPr>
        <xdr:cNvPr id="32" name="Picture 10" descr="C:\Users\hp\AppData\Local\Temp\scl10.PNG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4011956" y="85597434"/>
          <a:ext cx="3190875" cy="189752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144875</xdr:colOff>
      <xdr:row>131</xdr:row>
      <xdr:rowOff>53449</xdr:rowOff>
    </xdr:from>
    <xdr:to>
      <xdr:col>8</xdr:col>
      <xdr:colOff>3502437</xdr:colOff>
      <xdr:row>133</xdr:row>
      <xdr:rowOff>132424</xdr:rowOff>
    </xdr:to>
    <xdr:pic>
      <xdr:nvPicPr>
        <xdr:cNvPr id="34" name="Picture 13" descr="C:\Users\hp\AppData\Local\Temp\scl13.PN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3942518" y="90268806"/>
          <a:ext cx="3357562" cy="149411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108856</xdr:colOff>
      <xdr:row>140</xdr:row>
      <xdr:rowOff>415018</xdr:rowOff>
    </xdr:from>
    <xdr:to>
      <xdr:col>8</xdr:col>
      <xdr:colOff>3418793</xdr:colOff>
      <xdr:row>143</xdr:row>
      <xdr:rowOff>283189</xdr:rowOff>
    </xdr:to>
    <xdr:pic>
      <xdr:nvPicPr>
        <xdr:cNvPr id="36" name="Picture 7" descr="C:\Users\hp\AppData\Local\Temp\scl6.PN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3906499" y="92821125"/>
          <a:ext cx="3309937" cy="169152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333375</xdr:colOff>
      <xdr:row>145</xdr:row>
      <xdr:rowOff>238463</xdr:rowOff>
    </xdr:from>
    <xdr:to>
      <xdr:col>8</xdr:col>
      <xdr:colOff>3178968</xdr:colOff>
      <xdr:row>147</xdr:row>
      <xdr:rowOff>665788</xdr:rowOff>
    </xdr:to>
    <xdr:pic>
      <xdr:nvPicPr>
        <xdr:cNvPr id="37" name="Picture 11" descr="C:\Users\hp\AppData\Local\Temp\scl14.PN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131018" y="95542892"/>
          <a:ext cx="2845593" cy="226428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864055</xdr:colOff>
      <xdr:row>148</xdr:row>
      <xdr:rowOff>54384</xdr:rowOff>
    </xdr:from>
    <xdr:to>
      <xdr:col>8</xdr:col>
      <xdr:colOff>2558142</xdr:colOff>
      <xdr:row>148</xdr:row>
      <xdr:rowOff>1771172</xdr:rowOff>
    </xdr:to>
    <xdr:pic>
      <xdr:nvPicPr>
        <xdr:cNvPr id="39" name="Picture 4" descr="C:\Users\hp\AppData\Local\Temp\scl4.PN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5546162" y="99821955"/>
          <a:ext cx="1694087" cy="171678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148</xdr:row>
      <xdr:rowOff>0</xdr:rowOff>
    </xdr:from>
    <xdr:to>
      <xdr:col>8</xdr:col>
      <xdr:colOff>0</xdr:colOff>
      <xdr:row>148</xdr:row>
      <xdr:rowOff>1071855</xdr:rowOff>
    </xdr:to>
    <xdr:pic>
      <xdr:nvPicPr>
        <xdr:cNvPr id="41" name="Picture 3" descr="C:\Users\hp\AppData\Local\Temp\scl3.PN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953500" y="81843563"/>
          <a:ext cx="0" cy="106945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152400</xdr:colOff>
      <xdr:row>148</xdr:row>
      <xdr:rowOff>152400</xdr:rowOff>
    </xdr:from>
    <xdr:to>
      <xdr:col>8</xdr:col>
      <xdr:colOff>152400</xdr:colOff>
      <xdr:row>148</xdr:row>
      <xdr:rowOff>1226655</xdr:rowOff>
    </xdr:to>
    <xdr:pic>
      <xdr:nvPicPr>
        <xdr:cNvPr id="42" name="Picture 3" descr="C:\Users\hp\AppData\Local\Temp\scl3.PN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105900" y="81995963"/>
          <a:ext cx="0" cy="106945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921883</xdr:colOff>
      <xdr:row>149</xdr:row>
      <xdr:rowOff>68369</xdr:rowOff>
    </xdr:from>
    <xdr:to>
      <xdr:col>8</xdr:col>
      <xdr:colOff>2680608</xdr:colOff>
      <xdr:row>149</xdr:row>
      <xdr:rowOff>1772412</xdr:rowOff>
    </xdr:to>
    <xdr:pic>
      <xdr:nvPicPr>
        <xdr:cNvPr id="43" name="Picture 6" descr="C:\Users\hp\AppData\Local\Temp\scl6.PN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5603990" y="101686512"/>
          <a:ext cx="1758725" cy="1704043"/>
        </a:xfrm>
        <a:prstGeom prst="rect">
          <a:avLst/>
        </a:prstGeom>
        <a:noFill/>
      </xdr:spPr>
    </xdr:pic>
    <xdr:clientData/>
  </xdr:twoCellAnchor>
  <xdr:twoCellAnchor>
    <xdr:from>
      <xdr:col>8</xdr:col>
      <xdr:colOff>404813</xdr:colOff>
      <xdr:row>152</xdr:row>
      <xdr:rowOff>35718</xdr:rowOff>
    </xdr:from>
    <xdr:to>
      <xdr:col>8</xdr:col>
      <xdr:colOff>3274151</xdr:colOff>
      <xdr:row>154</xdr:row>
      <xdr:rowOff>166686</xdr:rowOff>
    </xdr:to>
    <xdr:pic>
      <xdr:nvPicPr>
        <xdr:cNvPr id="44" name="4F7D3357-2B25-424D-AC60-D319148E0820" descr="cid:5A1FEBB2-2389-4A7B-9016-49E62BB4A925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r:link="rId33" cstate="print"/>
        <a:srcRect/>
        <a:stretch>
          <a:fillRect/>
        </a:stretch>
      </xdr:blipFill>
      <xdr:spPr bwMode="auto">
        <a:xfrm>
          <a:off x="9358313" y="85082062"/>
          <a:ext cx="2869338" cy="1273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107155</xdr:colOff>
      <xdr:row>154</xdr:row>
      <xdr:rowOff>321469</xdr:rowOff>
    </xdr:from>
    <xdr:to>
      <xdr:col>8</xdr:col>
      <xdr:colOff>3481722</xdr:colOff>
      <xdr:row>155</xdr:row>
      <xdr:rowOff>480707</xdr:rowOff>
    </xdr:to>
    <xdr:pic>
      <xdr:nvPicPr>
        <xdr:cNvPr id="45" name="Picture 1" descr="C:\Users\hp\AppData\Local\Temp\scl2.PN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060655" y="86510813"/>
          <a:ext cx="3374567" cy="7531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380999</xdr:colOff>
      <xdr:row>156</xdr:row>
      <xdr:rowOff>71438</xdr:rowOff>
    </xdr:from>
    <xdr:to>
      <xdr:col>8</xdr:col>
      <xdr:colOff>2976561</xdr:colOff>
      <xdr:row>156</xdr:row>
      <xdr:rowOff>1824320</xdr:rowOff>
    </xdr:to>
    <xdr:pic>
      <xdr:nvPicPr>
        <xdr:cNvPr id="46" name="Picture 3" descr="C:\Users\hp\AppData\Local\Temp\scl3.PN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334499" y="87403782"/>
          <a:ext cx="2595562" cy="174807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83344</xdr:colOff>
      <xdr:row>157</xdr:row>
      <xdr:rowOff>130969</xdr:rowOff>
    </xdr:from>
    <xdr:to>
      <xdr:col>8</xdr:col>
      <xdr:colOff>3452813</xdr:colOff>
      <xdr:row>159</xdr:row>
      <xdr:rowOff>593115</xdr:rowOff>
    </xdr:to>
    <xdr:pic>
      <xdr:nvPicPr>
        <xdr:cNvPr id="47" name="Picture 1" descr="C:\Users\hp\AppData\Local\Temp\scl1.PN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036844" y="89332594"/>
          <a:ext cx="3369469" cy="196733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134469</xdr:colOff>
      <xdr:row>35</xdr:row>
      <xdr:rowOff>201706</xdr:rowOff>
    </xdr:from>
    <xdr:to>
      <xdr:col>8</xdr:col>
      <xdr:colOff>2185148</xdr:colOff>
      <xdr:row>35</xdr:row>
      <xdr:rowOff>1568825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9175" y="14634882"/>
          <a:ext cx="2050679" cy="1367119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408215</xdr:colOff>
      <xdr:row>0</xdr:row>
      <xdr:rowOff>81643</xdr:rowOff>
    </xdr:from>
    <xdr:to>
      <xdr:col>1</xdr:col>
      <xdr:colOff>925286</xdr:colOff>
      <xdr:row>4</xdr:row>
      <xdr:rowOff>172024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08215" y="81643"/>
          <a:ext cx="3782785" cy="1274202"/>
        </a:xfrm>
        <a:prstGeom prst="rect">
          <a:avLst/>
        </a:prstGeom>
      </xdr:spPr>
    </xdr:pic>
    <xdr:clientData/>
  </xdr:twoCellAnchor>
  <xdr:twoCellAnchor editAs="oneCell">
    <xdr:from>
      <xdr:col>8</xdr:col>
      <xdr:colOff>22409</xdr:colOff>
      <xdr:row>88</xdr:row>
      <xdr:rowOff>33618</xdr:rowOff>
    </xdr:from>
    <xdr:to>
      <xdr:col>8</xdr:col>
      <xdr:colOff>3451409</xdr:colOff>
      <xdr:row>91</xdr:row>
      <xdr:rowOff>10197</xdr:rowOff>
    </xdr:to>
    <xdr:pic>
      <xdr:nvPicPr>
        <xdr:cNvPr id="50" name="Picture 5" descr="C:\Users\hp\AppData\Local\Temp\scl5.PN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/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3828056" y="68815324"/>
          <a:ext cx="3429000" cy="137731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100852</xdr:colOff>
      <xdr:row>82</xdr:row>
      <xdr:rowOff>134471</xdr:rowOff>
    </xdr:from>
    <xdr:to>
      <xdr:col>8</xdr:col>
      <xdr:colOff>3462617</xdr:colOff>
      <xdr:row>86</xdr:row>
      <xdr:rowOff>727859</xdr:rowOff>
    </xdr:to>
    <xdr:pic>
      <xdr:nvPicPr>
        <xdr:cNvPr id="52" name="Picture 6" descr="C:\Users\hp\AppData\Local\Temp\scl6.PN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/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3906499" y="66955147"/>
          <a:ext cx="3361765" cy="1355388"/>
        </a:xfrm>
        <a:prstGeom prst="rect">
          <a:avLst/>
        </a:prstGeom>
        <a:noFill/>
      </xdr:spPr>
    </xdr:pic>
    <xdr:clientData/>
  </xdr:twoCellAnchor>
  <xdr:oneCellAnchor>
    <xdr:from>
      <xdr:col>8</xdr:col>
      <xdr:colOff>137370</xdr:colOff>
      <xdr:row>97</xdr:row>
      <xdr:rowOff>449035</xdr:rowOff>
    </xdr:from>
    <xdr:ext cx="3370531" cy="1399237"/>
    <xdr:pic>
      <xdr:nvPicPr>
        <xdr:cNvPr id="54" name="Picture 3" descr="C:\Users\hp\AppData\Local\Temp\scl3.PN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3935013" y="73478571"/>
          <a:ext cx="3370531" cy="1399237"/>
        </a:xfrm>
        <a:prstGeom prst="rect">
          <a:avLst/>
        </a:prstGeom>
        <a:noFill/>
      </xdr:spPr>
    </xdr:pic>
    <xdr:clientData/>
  </xdr:oneCellAnchor>
  <xdr:twoCellAnchor editAs="oneCell">
    <xdr:from>
      <xdr:col>8</xdr:col>
      <xdr:colOff>83004</xdr:colOff>
      <xdr:row>103</xdr:row>
      <xdr:rowOff>106137</xdr:rowOff>
    </xdr:from>
    <xdr:to>
      <xdr:col>8</xdr:col>
      <xdr:colOff>3388179</xdr:colOff>
      <xdr:row>105</xdr:row>
      <xdr:rowOff>359230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0647" y="75748244"/>
          <a:ext cx="3305175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106756</xdr:colOff>
      <xdr:row>125</xdr:row>
      <xdr:rowOff>312965</xdr:rowOff>
    </xdr:from>
    <xdr:ext cx="3240601" cy="1783916"/>
    <xdr:pic>
      <xdr:nvPicPr>
        <xdr:cNvPr id="59" name="Picture 11" descr="C:\Users\hp\AppData\Local\Temp\scl11.PN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904399" y="84731679"/>
          <a:ext cx="3240601" cy="1783916"/>
        </a:xfrm>
        <a:prstGeom prst="rect">
          <a:avLst/>
        </a:prstGeom>
        <a:noFill/>
      </xdr:spPr>
    </xdr:pic>
    <xdr:clientData/>
  </xdr:oneCellAnchor>
  <xdr:oneCellAnchor>
    <xdr:from>
      <xdr:col>8</xdr:col>
      <xdr:colOff>54430</xdr:colOff>
      <xdr:row>137</xdr:row>
      <xdr:rowOff>81642</xdr:rowOff>
    </xdr:from>
    <xdr:ext cx="3347356" cy="1442358"/>
    <xdr:pic>
      <xdr:nvPicPr>
        <xdr:cNvPr id="61" name="Picture 12" descr="C:\Users\hp\AppData\Local\Temp\scl12.PN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3852073" y="90623571"/>
          <a:ext cx="3347356" cy="1442358"/>
        </a:xfrm>
        <a:prstGeom prst="rect">
          <a:avLst/>
        </a:prstGeom>
        <a:noFill/>
      </xdr:spPr>
    </xdr:pic>
    <xdr:clientData/>
  </xdr:oneCellAnchor>
  <xdr:twoCellAnchor editAs="oneCell">
    <xdr:from>
      <xdr:col>8</xdr:col>
      <xdr:colOff>952500</xdr:colOff>
      <xdr:row>150</xdr:row>
      <xdr:rowOff>13607</xdr:rowOff>
    </xdr:from>
    <xdr:to>
      <xdr:col>8</xdr:col>
      <xdr:colOff>2646587</xdr:colOff>
      <xdr:row>150</xdr:row>
      <xdr:rowOff>1730395</xdr:rowOff>
    </xdr:to>
    <xdr:pic>
      <xdr:nvPicPr>
        <xdr:cNvPr id="49" name="Picture 4" descr="C:\Users\hp\AppData\Local\Temp\scl4.PN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5634607" y="103482321"/>
          <a:ext cx="1694087" cy="171678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979715</xdr:colOff>
      <xdr:row>151</xdr:row>
      <xdr:rowOff>68036</xdr:rowOff>
    </xdr:from>
    <xdr:to>
      <xdr:col>8</xdr:col>
      <xdr:colOff>2738440</xdr:colOff>
      <xdr:row>151</xdr:row>
      <xdr:rowOff>1772079</xdr:rowOff>
    </xdr:to>
    <xdr:pic>
      <xdr:nvPicPr>
        <xdr:cNvPr id="51" name="Picture 6" descr="C:\Users\hp\AppData\Local\Temp\scl6.PN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5661822" y="105387322"/>
          <a:ext cx="1758725" cy="1704043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408215</xdr:colOff>
      <xdr:row>111</xdr:row>
      <xdr:rowOff>436545</xdr:rowOff>
    </xdr:from>
    <xdr:to>
      <xdr:col>8</xdr:col>
      <xdr:colOff>3075214</xdr:colOff>
      <xdr:row>115</xdr:row>
      <xdr:rowOff>68851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90322" y="78527938"/>
          <a:ext cx="2666999" cy="18366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47626</xdr:colOff>
      <xdr:row>0</xdr:row>
      <xdr:rowOff>47625</xdr:rowOff>
    </xdr:from>
    <xdr:to>
      <xdr:col>1</xdr:col>
      <xdr:colOff>582706</xdr:colOff>
      <xdr:row>5</xdr:row>
      <xdr:rowOff>56029</xdr:rowOff>
    </xdr:to>
    <xdr:pic>
      <xdr:nvPicPr>
        <xdr:cNvPr id="2" name="Picture 1" descr="yeni leydid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47625"/>
          <a:ext cx="1935815" cy="1128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437029</xdr:colOff>
      <xdr:row>11</xdr:row>
      <xdr:rowOff>31750</xdr:rowOff>
    </xdr:from>
    <xdr:to>
      <xdr:col>7</xdr:col>
      <xdr:colOff>4482352</xdr:colOff>
      <xdr:row>12</xdr:row>
      <xdr:rowOff>1170381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18529" y="4368426"/>
          <a:ext cx="4045323" cy="2315249"/>
        </a:xfrm>
        <a:prstGeom prst="rect">
          <a:avLst/>
        </a:prstGeom>
      </xdr:spPr>
    </xdr:pic>
    <xdr:clientData/>
  </xdr:twoCellAnchor>
  <xdr:twoCellAnchor editAs="oneCell">
    <xdr:from>
      <xdr:col>7</xdr:col>
      <xdr:colOff>448235</xdr:colOff>
      <xdr:row>20</xdr:row>
      <xdr:rowOff>123265</xdr:rowOff>
    </xdr:from>
    <xdr:to>
      <xdr:col>7</xdr:col>
      <xdr:colOff>4527176</xdr:colOff>
      <xdr:row>20</xdr:row>
      <xdr:rowOff>2723030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29735" y="10029265"/>
          <a:ext cx="4078941" cy="2599765"/>
        </a:xfrm>
        <a:prstGeom prst="rect">
          <a:avLst/>
        </a:prstGeom>
      </xdr:spPr>
    </xdr:pic>
    <xdr:clientData/>
  </xdr:twoCellAnchor>
  <xdr:twoCellAnchor editAs="oneCell">
    <xdr:from>
      <xdr:col>7</xdr:col>
      <xdr:colOff>411767</xdr:colOff>
      <xdr:row>21</xdr:row>
      <xdr:rowOff>246528</xdr:rowOff>
    </xdr:from>
    <xdr:to>
      <xdr:col>7</xdr:col>
      <xdr:colOff>4643134</xdr:colOff>
      <xdr:row>21</xdr:row>
      <xdr:rowOff>2902323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93267" y="13043646"/>
          <a:ext cx="4231367" cy="2655795"/>
        </a:xfrm>
        <a:prstGeom prst="rect">
          <a:avLst/>
        </a:prstGeom>
      </xdr:spPr>
    </xdr:pic>
    <xdr:clientData/>
  </xdr:twoCellAnchor>
  <xdr:twoCellAnchor editAs="oneCell">
    <xdr:from>
      <xdr:col>7</xdr:col>
      <xdr:colOff>448236</xdr:colOff>
      <xdr:row>28</xdr:row>
      <xdr:rowOff>79353</xdr:rowOff>
    </xdr:from>
    <xdr:to>
      <xdr:col>7</xdr:col>
      <xdr:colOff>4572000</xdr:colOff>
      <xdr:row>30</xdr:row>
      <xdr:rowOff>941294</xdr:rowOff>
    </xdr:to>
    <xdr:pic>
      <xdr:nvPicPr>
        <xdr:cNvPr id="10" name="Picture 17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736" y="23454824"/>
          <a:ext cx="4123764" cy="268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381000</xdr:colOff>
      <xdr:row>13</xdr:row>
      <xdr:rowOff>469431</xdr:rowOff>
    </xdr:from>
    <xdr:to>
      <xdr:col>7</xdr:col>
      <xdr:colOff>4450495</xdr:colOff>
      <xdr:row>18</xdr:row>
      <xdr:rowOff>437030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0265" y="7204166"/>
          <a:ext cx="4069495" cy="3116452"/>
        </a:xfrm>
        <a:prstGeom prst="rect">
          <a:avLst/>
        </a:prstGeom>
      </xdr:spPr>
    </xdr:pic>
    <xdr:clientData/>
  </xdr:twoCellAnchor>
  <xdr:twoCellAnchor editAs="oneCell">
    <xdr:from>
      <xdr:col>7</xdr:col>
      <xdr:colOff>347382</xdr:colOff>
      <xdr:row>7</xdr:row>
      <xdr:rowOff>158039</xdr:rowOff>
    </xdr:from>
    <xdr:to>
      <xdr:col>7</xdr:col>
      <xdr:colOff>4493559</xdr:colOff>
      <xdr:row>10</xdr:row>
      <xdr:rowOff>246530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C034F509-E792-974E-B0DE-21DE9F9FA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8882" y="1838921"/>
          <a:ext cx="4146177" cy="229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67236</xdr:colOff>
      <xdr:row>24</xdr:row>
      <xdr:rowOff>504265</xdr:rowOff>
    </xdr:from>
    <xdr:to>
      <xdr:col>7</xdr:col>
      <xdr:colOff>4471148</xdr:colOff>
      <xdr:row>27</xdr:row>
      <xdr:rowOff>35015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58736" y="22098000"/>
          <a:ext cx="4403912" cy="22761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magnitmd@yandex.r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28"/>
  <sheetViews>
    <sheetView workbookViewId="0">
      <selection activeCell="I13" sqref="I13"/>
    </sheetView>
  </sheetViews>
  <sheetFormatPr defaultColWidth="8.85546875" defaultRowHeight="15" x14ac:dyDescent="0.25"/>
  <cols>
    <col min="1" max="1" width="31.42578125" customWidth="1"/>
    <col min="2" max="2" width="20" customWidth="1"/>
    <col min="4" max="4" width="8.42578125" customWidth="1"/>
    <col min="5" max="5" width="0.140625" customWidth="1"/>
  </cols>
  <sheetData>
    <row r="1" spans="1:6" ht="21" thickBot="1" x14ac:dyDescent="0.3">
      <c r="A1" s="23" t="s">
        <v>391</v>
      </c>
      <c r="B1" s="23" t="s">
        <v>246</v>
      </c>
    </row>
    <row r="2" spans="1:6" ht="20.25" x14ac:dyDescent="0.3">
      <c r="A2" s="24">
        <v>15000</v>
      </c>
      <c r="B2" s="25">
        <v>2</v>
      </c>
    </row>
    <row r="3" spans="1:6" ht="20.25" x14ac:dyDescent="0.3">
      <c r="A3" s="26">
        <v>40000</v>
      </c>
      <c r="B3" s="27">
        <v>3</v>
      </c>
    </row>
    <row r="4" spans="1:6" ht="20.25" x14ac:dyDescent="0.3">
      <c r="A4" s="26">
        <v>70000</v>
      </c>
      <c r="B4" s="27">
        <v>5</v>
      </c>
    </row>
    <row r="5" spans="1:6" ht="20.25" x14ac:dyDescent="0.3">
      <c r="A5" s="26">
        <v>90000</v>
      </c>
      <c r="B5" s="27">
        <v>7</v>
      </c>
    </row>
    <row r="6" spans="1:6" ht="20.25" x14ac:dyDescent="0.3">
      <c r="A6" s="24">
        <v>100000</v>
      </c>
      <c r="B6" s="27">
        <v>9</v>
      </c>
    </row>
    <row r="7" spans="1:6" ht="20.25" x14ac:dyDescent="0.3">
      <c r="A7" s="24">
        <v>120000</v>
      </c>
      <c r="B7" s="27">
        <v>11</v>
      </c>
    </row>
    <row r="8" spans="1:6" ht="20.25" x14ac:dyDescent="0.3">
      <c r="A8" s="26">
        <v>150000</v>
      </c>
      <c r="B8" s="27">
        <v>13</v>
      </c>
    </row>
    <row r="9" spans="1:6" ht="20.25" x14ac:dyDescent="0.3">
      <c r="A9" s="26">
        <v>190000</v>
      </c>
      <c r="B9" s="27">
        <v>15</v>
      </c>
    </row>
    <row r="10" spans="1:6" ht="20.25" x14ac:dyDescent="0.3">
      <c r="A10" s="26">
        <v>220000</v>
      </c>
      <c r="B10" s="27">
        <v>17</v>
      </c>
    </row>
    <row r="11" spans="1:6" ht="20.25" x14ac:dyDescent="0.3">
      <c r="A11" s="26">
        <v>260000</v>
      </c>
      <c r="B11" s="27">
        <v>18</v>
      </c>
    </row>
    <row r="13" spans="1:6" ht="21" x14ac:dyDescent="0.35">
      <c r="A13" s="63" t="s">
        <v>426</v>
      </c>
      <c r="F13" s="83" t="s">
        <v>392</v>
      </c>
    </row>
    <row r="15" spans="1:6" ht="18.75" x14ac:dyDescent="0.3">
      <c r="A15" s="62" t="s">
        <v>368</v>
      </c>
    </row>
    <row r="17" spans="1:6" ht="18.75" x14ac:dyDescent="0.3">
      <c r="A17" s="68" t="s">
        <v>377</v>
      </c>
      <c r="B17">
        <v>37369922651</v>
      </c>
    </row>
    <row r="18" spans="1:6" ht="18.75" x14ac:dyDescent="0.3">
      <c r="A18" s="62" t="s">
        <v>369</v>
      </c>
      <c r="B18" s="59"/>
      <c r="C18" s="59"/>
      <c r="D18" s="59"/>
      <c r="E18" s="59"/>
      <c r="F18" s="59"/>
    </row>
    <row r="19" spans="1:6" ht="18.75" x14ac:dyDescent="0.3">
      <c r="A19" s="59" t="s">
        <v>370</v>
      </c>
      <c r="B19" s="59"/>
      <c r="C19" s="59"/>
      <c r="D19" s="59"/>
      <c r="E19" s="59"/>
      <c r="F19" s="59"/>
    </row>
    <row r="20" spans="1:6" ht="18.75" x14ac:dyDescent="0.3">
      <c r="A20" s="101" t="s">
        <v>371</v>
      </c>
      <c r="B20" s="101"/>
      <c r="C20" s="101"/>
      <c r="D20" s="101"/>
      <c r="E20" s="101"/>
      <c r="F20" s="101"/>
    </row>
    <row r="21" spans="1:6" ht="18.75" x14ac:dyDescent="0.3">
      <c r="A21" s="59" t="s">
        <v>372</v>
      </c>
      <c r="B21" s="59"/>
      <c r="C21" s="59"/>
      <c r="D21" s="59"/>
      <c r="E21" s="59"/>
      <c r="F21" s="59"/>
    </row>
    <row r="22" spans="1:6" ht="18.75" x14ac:dyDescent="0.3">
      <c r="A22" s="59"/>
      <c r="B22" s="59"/>
      <c r="C22" s="59"/>
      <c r="D22" s="59"/>
      <c r="E22" s="59"/>
      <c r="F22" s="59"/>
    </row>
    <row r="23" spans="1:6" ht="18.75" x14ac:dyDescent="0.3">
      <c r="A23" s="62" t="s">
        <v>373</v>
      </c>
      <c r="B23" s="59"/>
      <c r="C23" s="59"/>
      <c r="D23" s="59"/>
      <c r="E23" s="59"/>
      <c r="F23" s="59"/>
    </row>
    <row r="24" spans="1:6" ht="18.75" x14ac:dyDescent="0.3">
      <c r="A24" s="59" t="s">
        <v>374</v>
      </c>
      <c r="B24" s="59"/>
      <c r="C24" s="59"/>
      <c r="D24" s="59"/>
      <c r="E24" s="59"/>
      <c r="F24" s="59"/>
    </row>
    <row r="25" spans="1:6" ht="18.75" x14ac:dyDescent="0.3">
      <c r="A25" s="59" t="s">
        <v>375</v>
      </c>
      <c r="B25" s="59"/>
      <c r="C25" s="59"/>
      <c r="D25" s="59"/>
      <c r="E25" s="59"/>
      <c r="F25" s="59"/>
    </row>
    <row r="26" spans="1:6" ht="18.75" x14ac:dyDescent="0.3">
      <c r="A26" s="59"/>
      <c r="B26" s="59"/>
      <c r="C26" s="59"/>
      <c r="D26" s="59"/>
      <c r="E26" s="59"/>
      <c r="F26" s="59"/>
    </row>
    <row r="27" spans="1:6" ht="18.75" x14ac:dyDescent="0.3">
      <c r="A27" s="62" t="s">
        <v>376</v>
      </c>
      <c r="B27" s="59"/>
      <c r="C27" s="59"/>
      <c r="D27" s="59"/>
      <c r="E27" s="59"/>
      <c r="F27" s="59"/>
    </row>
    <row r="28" spans="1:6" ht="18.75" x14ac:dyDescent="0.3">
      <c r="A28" s="59" t="s">
        <v>393</v>
      </c>
      <c r="B28" s="59"/>
      <c r="C28" s="59"/>
      <c r="D28" s="59"/>
      <c r="E28" s="59"/>
      <c r="F28" s="59"/>
    </row>
  </sheetData>
  <mergeCells count="1">
    <mergeCell ref="A20:F20"/>
  </mergeCells>
  <hyperlinks>
    <hyperlink ref="F13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198"/>
  <sheetViews>
    <sheetView tabSelected="1" zoomScale="90" zoomScaleNormal="90" workbookViewId="0">
      <pane xSplit="2" ySplit="6" topLeftCell="E131" activePane="bottomRight" state="frozen"/>
      <selection pane="topRight" activeCell="C1" sqref="C1"/>
      <selection pane="bottomLeft" activeCell="A7" sqref="A7"/>
      <selection pane="bottomRight" activeCell="N158" sqref="N158:N160"/>
    </sheetView>
  </sheetViews>
  <sheetFormatPr defaultColWidth="8.85546875" defaultRowHeight="15" x14ac:dyDescent="0.25"/>
  <cols>
    <col min="1" max="1" width="49" style="37" customWidth="1"/>
    <col min="2" max="2" width="23.85546875" customWidth="1"/>
    <col min="3" max="4" width="24.7109375" style="2" customWidth="1"/>
    <col min="5" max="5" width="20.42578125" style="1" customWidth="1"/>
    <col min="6" max="6" width="22.28515625" style="1" customWidth="1"/>
    <col min="7" max="7" width="17.42578125" style="1" customWidth="1"/>
    <col min="8" max="8" width="37.85546875" style="1" customWidth="1"/>
    <col min="9" max="9" width="54.7109375" customWidth="1"/>
    <col min="10" max="10" width="8" hidden="1" customWidth="1"/>
    <col min="11" max="11" width="19.85546875" style="43" customWidth="1"/>
    <col min="12" max="12" width="15.7109375" customWidth="1"/>
    <col min="13" max="13" width="10" hidden="1" customWidth="1"/>
    <col min="14" max="14" width="13.7109375" customWidth="1"/>
    <col min="15" max="15" width="28.85546875" style="54" customWidth="1"/>
  </cols>
  <sheetData>
    <row r="1" spans="1:15" ht="21" customHeight="1" x14ac:dyDescent="0.35">
      <c r="A1" s="166"/>
      <c r="B1" s="166"/>
      <c r="C1" s="168" t="s">
        <v>401</v>
      </c>
      <c r="D1" s="168"/>
      <c r="E1" s="168"/>
      <c r="F1" s="168"/>
      <c r="G1" s="61"/>
      <c r="H1" s="40"/>
      <c r="I1" s="197" t="s">
        <v>433</v>
      </c>
      <c r="K1"/>
      <c r="O1"/>
    </row>
    <row r="2" spans="1:15" ht="15" customHeight="1" x14ac:dyDescent="0.25">
      <c r="A2" s="166"/>
      <c r="B2" s="166"/>
      <c r="C2" s="168"/>
      <c r="D2" s="168"/>
      <c r="E2" s="168"/>
      <c r="F2" s="168"/>
      <c r="G2" s="147" t="s">
        <v>397</v>
      </c>
      <c r="H2" s="148"/>
      <c r="I2" s="151">
        <v>30</v>
      </c>
      <c r="O2"/>
    </row>
    <row r="3" spans="1:15" ht="15.75" customHeight="1" thickBot="1" x14ac:dyDescent="0.3">
      <c r="A3" s="166"/>
      <c r="B3" s="166"/>
      <c r="C3" s="168"/>
      <c r="D3" s="168"/>
      <c r="E3" s="168"/>
      <c r="F3" s="168"/>
      <c r="G3" s="149"/>
      <c r="H3" s="150"/>
      <c r="I3" s="152"/>
      <c r="O3"/>
    </row>
    <row r="4" spans="1:15" ht="40.5" customHeight="1" thickBot="1" x14ac:dyDescent="0.3">
      <c r="A4" s="166"/>
      <c r="B4" s="166"/>
      <c r="C4" s="168"/>
      <c r="D4" s="168"/>
      <c r="E4" s="168"/>
      <c r="F4" s="168"/>
      <c r="G4" s="172" t="s">
        <v>400</v>
      </c>
      <c r="H4" s="173"/>
      <c r="I4" s="170">
        <v>0</v>
      </c>
      <c r="K4"/>
      <c r="N4" s="60" t="s">
        <v>367</v>
      </c>
      <c r="O4" s="97">
        <f>L162</f>
        <v>0</v>
      </c>
    </row>
    <row r="5" spans="1:15" ht="18.75" customHeight="1" thickBot="1" x14ac:dyDescent="0.3">
      <c r="A5" s="167"/>
      <c r="B5" s="167"/>
      <c r="C5" s="169"/>
      <c r="D5" s="169"/>
      <c r="E5" s="169"/>
      <c r="F5" s="169"/>
      <c r="G5" s="174"/>
      <c r="H5" s="175"/>
      <c r="I5" s="171"/>
      <c r="K5"/>
      <c r="N5" s="58"/>
      <c r="O5" s="58"/>
    </row>
    <row r="6" spans="1:15" ht="48.75" customHeight="1" thickBot="1" x14ac:dyDescent="0.3">
      <c r="A6" s="3" t="s">
        <v>0</v>
      </c>
      <c r="B6" s="64" t="s">
        <v>114</v>
      </c>
      <c r="C6" s="20" t="s">
        <v>2</v>
      </c>
      <c r="D6" s="28" t="s">
        <v>358</v>
      </c>
      <c r="E6" s="65" t="s">
        <v>1</v>
      </c>
      <c r="F6" s="13" t="s">
        <v>174</v>
      </c>
      <c r="G6" s="20" t="s">
        <v>3</v>
      </c>
      <c r="H6" s="21" t="s">
        <v>4</v>
      </c>
      <c r="I6" s="66" t="s">
        <v>5</v>
      </c>
      <c r="J6" s="22" t="s">
        <v>173</v>
      </c>
      <c r="K6" s="44" t="s">
        <v>394</v>
      </c>
      <c r="L6" s="67" t="s">
        <v>395</v>
      </c>
      <c r="M6" s="42" t="s">
        <v>2</v>
      </c>
      <c r="N6" s="56" t="s">
        <v>362</v>
      </c>
      <c r="O6" s="57" t="s">
        <v>396</v>
      </c>
    </row>
    <row r="7" spans="1:15" ht="33" customHeight="1" x14ac:dyDescent="0.25">
      <c r="A7" s="133" t="s">
        <v>6</v>
      </c>
      <c r="B7" s="123" t="s">
        <v>115</v>
      </c>
      <c r="C7" s="10" t="s">
        <v>8</v>
      </c>
      <c r="D7" s="10" t="s">
        <v>272</v>
      </c>
      <c r="E7" s="10" t="s">
        <v>7</v>
      </c>
      <c r="F7" s="123">
        <v>9.6</v>
      </c>
      <c r="G7" s="10" t="s">
        <v>267</v>
      </c>
      <c r="H7" s="29" t="s">
        <v>261</v>
      </c>
      <c r="I7" s="128"/>
      <c r="J7" s="176">
        <v>119.556</v>
      </c>
      <c r="K7" s="162">
        <f>J7*I2</f>
        <v>3586.68</v>
      </c>
      <c r="L7" s="156" t="s">
        <v>398</v>
      </c>
      <c r="M7" s="153"/>
      <c r="N7" s="121"/>
      <c r="O7" s="118">
        <f>(K7*N7)-(K7*N7*$I$4)</f>
        <v>0</v>
      </c>
    </row>
    <row r="8" spans="1:15" ht="33" customHeight="1" x14ac:dyDescent="0.25">
      <c r="A8" s="134"/>
      <c r="B8" s="124"/>
      <c r="C8" s="8" t="s">
        <v>8</v>
      </c>
      <c r="D8" s="8" t="s">
        <v>273</v>
      </c>
      <c r="E8" s="8" t="s">
        <v>9</v>
      </c>
      <c r="F8" s="124"/>
      <c r="G8" s="8" t="s">
        <v>267</v>
      </c>
      <c r="H8" s="30" t="s">
        <v>261</v>
      </c>
      <c r="I8" s="128"/>
      <c r="J8" s="131"/>
      <c r="K8" s="162"/>
      <c r="L8" s="156"/>
      <c r="M8" s="154"/>
      <c r="N8" s="121"/>
      <c r="O8" s="118"/>
    </row>
    <row r="9" spans="1:15" ht="39.75" customHeight="1" x14ac:dyDescent="0.25">
      <c r="A9" s="134"/>
      <c r="B9" s="124"/>
      <c r="C9" s="8" t="s">
        <v>8</v>
      </c>
      <c r="D9" s="8" t="s">
        <v>274</v>
      </c>
      <c r="E9" s="8" t="s">
        <v>10</v>
      </c>
      <c r="F9" s="124"/>
      <c r="G9" s="8" t="s">
        <v>267</v>
      </c>
      <c r="H9" s="30" t="s">
        <v>261</v>
      </c>
      <c r="I9" s="128"/>
      <c r="J9" s="131"/>
      <c r="K9" s="162"/>
      <c r="L9" s="156"/>
      <c r="M9" s="154"/>
      <c r="N9" s="121"/>
      <c r="O9" s="118"/>
    </row>
    <row r="10" spans="1:15" ht="32.25" customHeight="1" x14ac:dyDescent="0.25">
      <c r="A10" s="134"/>
      <c r="B10" s="124"/>
      <c r="C10" s="8" t="s">
        <v>8</v>
      </c>
      <c r="D10" s="8" t="s">
        <v>275</v>
      </c>
      <c r="E10" s="8" t="s">
        <v>11</v>
      </c>
      <c r="F10" s="124"/>
      <c r="G10" s="8" t="s">
        <v>267</v>
      </c>
      <c r="H10" s="30" t="s">
        <v>261</v>
      </c>
      <c r="I10" s="128"/>
      <c r="J10" s="131"/>
      <c r="K10" s="162"/>
      <c r="L10" s="156"/>
      <c r="M10" s="154"/>
      <c r="N10" s="121"/>
      <c r="O10" s="118"/>
    </row>
    <row r="11" spans="1:15" ht="32.25" customHeight="1" thickBot="1" x14ac:dyDescent="0.3">
      <c r="A11" s="135"/>
      <c r="B11" s="125"/>
      <c r="C11" s="9" t="s">
        <v>13</v>
      </c>
      <c r="D11" s="9" t="s">
        <v>276</v>
      </c>
      <c r="E11" s="9" t="s">
        <v>12</v>
      </c>
      <c r="F11" s="125"/>
      <c r="G11" s="9" t="s">
        <v>267</v>
      </c>
      <c r="H11" s="31" t="s">
        <v>261</v>
      </c>
      <c r="I11" s="129"/>
      <c r="J11" s="132"/>
      <c r="K11" s="163"/>
      <c r="L11" s="157"/>
      <c r="M11" s="154"/>
      <c r="N11" s="122"/>
      <c r="O11" s="119"/>
    </row>
    <row r="12" spans="1:15" ht="27.75" customHeight="1" x14ac:dyDescent="0.25">
      <c r="A12" s="133" t="s">
        <v>14</v>
      </c>
      <c r="B12" s="123" t="s">
        <v>116</v>
      </c>
      <c r="C12" s="10" t="s">
        <v>8</v>
      </c>
      <c r="D12" s="10" t="s">
        <v>279</v>
      </c>
      <c r="E12" s="10" t="s">
        <v>15</v>
      </c>
      <c r="F12" s="123">
        <v>8.91</v>
      </c>
      <c r="G12" s="10" t="s">
        <v>267</v>
      </c>
      <c r="H12" s="29" t="s">
        <v>261</v>
      </c>
      <c r="I12" s="127"/>
      <c r="J12" s="130">
        <v>112.90859999999999</v>
      </c>
      <c r="K12" s="164">
        <f>J12*I2</f>
        <v>3387.2579999999998</v>
      </c>
      <c r="L12" s="158" t="s">
        <v>399</v>
      </c>
      <c r="M12" s="155"/>
      <c r="N12" s="120"/>
      <c r="O12" s="118">
        <f>(K12*N12)-(K12*N12*$I$4)</f>
        <v>0</v>
      </c>
    </row>
    <row r="13" spans="1:15" ht="36.75" customHeight="1" x14ac:dyDescent="0.25">
      <c r="A13" s="134"/>
      <c r="B13" s="124"/>
      <c r="C13" s="8" t="s">
        <v>8</v>
      </c>
      <c r="D13" s="8" t="s">
        <v>273</v>
      </c>
      <c r="E13" s="8" t="s">
        <v>9</v>
      </c>
      <c r="F13" s="124"/>
      <c r="G13" s="8" t="s">
        <v>267</v>
      </c>
      <c r="H13" s="30" t="s">
        <v>261</v>
      </c>
      <c r="I13" s="128"/>
      <c r="J13" s="131"/>
      <c r="K13" s="164"/>
      <c r="L13" s="156"/>
      <c r="M13" s="155"/>
      <c r="N13" s="121"/>
      <c r="O13" s="118"/>
    </row>
    <row r="14" spans="1:15" ht="40.5" customHeight="1" x14ac:dyDescent="0.25">
      <c r="A14" s="134"/>
      <c r="B14" s="124"/>
      <c r="C14" s="8" t="s">
        <v>8</v>
      </c>
      <c r="D14" s="8" t="s">
        <v>316</v>
      </c>
      <c r="E14" s="8" t="s">
        <v>11</v>
      </c>
      <c r="F14" s="124"/>
      <c r="G14" s="8" t="s">
        <v>267</v>
      </c>
      <c r="H14" s="30" t="s">
        <v>261</v>
      </c>
      <c r="I14" s="128"/>
      <c r="J14" s="131"/>
      <c r="K14" s="164"/>
      <c r="L14" s="156"/>
      <c r="M14" s="155"/>
      <c r="N14" s="121"/>
      <c r="O14" s="118"/>
    </row>
    <row r="15" spans="1:15" ht="35.25" customHeight="1" x14ac:dyDescent="0.25">
      <c r="A15" s="134"/>
      <c r="B15" s="124"/>
      <c r="C15" s="8" t="s">
        <v>13</v>
      </c>
      <c r="D15" s="8" t="s">
        <v>317</v>
      </c>
      <c r="E15" s="8" t="s">
        <v>12</v>
      </c>
      <c r="F15" s="124"/>
      <c r="G15" s="8" t="s">
        <v>267</v>
      </c>
      <c r="H15" s="30" t="s">
        <v>261</v>
      </c>
      <c r="I15" s="128"/>
      <c r="J15" s="131"/>
      <c r="K15" s="164"/>
      <c r="L15" s="156"/>
      <c r="M15" s="155"/>
      <c r="N15" s="121"/>
      <c r="O15" s="118"/>
    </row>
    <row r="16" spans="1:15" ht="32.25" customHeight="1" thickBot="1" x14ac:dyDescent="0.3">
      <c r="A16" s="135"/>
      <c r="B16" s="125"/>
      <c r="C16" s="9" t="s">
        <v>17</v>
      </c>
      <c r="D16" s="9" t="s">
        <v>318</v>
      </c>
      <c r="E16" s="9" t="s">
        <v>16</v>
      </c>
      <c r="F16" s="125"/>
      <c r="G16" s="9" t="s">
        <v>267</v>
      </c>
      <c r="H16" s="31" t="s">
        <v>261</v>
      </c>
      <c r="I16" s="129"/>
      <c r="J16" s="132"/>
      <c r="K16" s="165"/>
      <c r="L16" s="157"/>
      <c r="M16" s="155"/>
      <c r="N16" s="122"/>
      <c r="O16" s="119"/>
    </row>
    <row r="17" spans="1:15" ht="67.5" customHeight="1" x14ac:dyDescent="0.25">
      <c r="A17" s="46" t="s">
        <v>18</v>
      </c>
      <c r="B17" s="11" t="s">
        <v>117</v>
      </c>
      <c r="C17" s="11" t="s">
        <v>8</v>
      </c>
      <c r="D17" s="11" t="s">
        <v>277</v>
      </c>
      <c r="E17" s="11" t="s">
        <v>19</v>
      </c>
      <c r="F17" s="11">
        <v>0.64</v>
      </c>
      <c r="G17" s="11" t="s">
        <v>268</v>
      </c>
      <c r="H17" s="11" t="s">
        <v>262</v>
      </c>
      <c r="I17" s="127"/>
      <c r="J17" s="5">
        <v>12.992399999999998</v>
      </c>
      <c r="K17" s="99">
        <f>J17*I2</f>
        <v>389.77199999999993</v>
      </c>
      <c r="L17" s="98">
        <v>487.35</v>
      </c>
      <c r="M17" s="84" t="s">
        <v>247</v>
      </c>
      <c r="N17" s="85"/>
      <c r="O17" s="86">
        <f>(K17*N17)-(K17*N17*$I$4)</f>
        <v>0</v>
      </c>
    </row>
    <row r="18" spans="1:15" ht="67.5" customHeight="1" x14ac:dyDescent="0.25">
      <c r="A18" s="47" t="s">
        <v>20</v>
      </c>
      <c r="B18" s="8" t="s">
        <v>118</v>
      </c>
      <c r="C18" s="8" t="s">
        <v>8</v>
      </c>
      <c r="D18" s="8" t="s">
        <v>278</v>
      </c>
      <c r="E18" s="8" t="s">
        <v>21</v>
      </c>
      <c r="F18" s="8">
        <v>0.81</v>
      </c>
      <c r="G18" s="8" t="s">
        <v>268</v>
      </c>
      <c r="H18" s="8" t="s">
        <v>261</v>
      </c>
      <c r="I18" s="128"/>
      <c r="J18" s="5">
        <v>14.318100000000001</v>
      </c>
      <c r="K18" s="99">
        <f>J18*I2</f>
        <v>429.54300000000001</v>
      </c>
      <c r="L18" s="98" t="s">
        <v>402</v>
      </c>
      <c r="M18" s="84" t="s">
        <v>248</v>
      </c>
      <c r="N18" s="85"/>
      <c r="O18" s="86">
        <f t="shared" ref="O18:O52" si="0">(K18*N18)-(K18*N18*$I$4)</f>
        <v>0</v>
      </c>
    </row>
    <row r="19" spans="1:15" ht="72.75" customHeight="1" x14ac:dyDescent="0.25">
      <c r="A19" s="47" t="s">
        <v>22</v>
      </c>
      <c r="B19" s="8" t="s">
        <v>119</v>
      </c>
      <c r="C19" s="8" t="s">
        <v>8</v>
      </c>
      <c r="D19" s="8" t="s">
        <v>279</v>
      </c>
      <c r="E19" s="8" t="s">
        <v>15</v>
      </c>
      <c r="F19" s="8">
        <v>1.01</v>
      </c>
      <c r="G19" s="8" t="s">
        <v>267</v>
      </c>
      <c r="H19" s="8" t="s">
        <v>261</v>
      </c>
      <c r="I19" s="128"/>
      <c r="J19" s="5">
        <v>16.208100000000002</v>
      </c>
      <c r="K19" s="99">
        <f>J19*I2</f>
        <v>486.24300000000005</v>
      </c>
      <c r="L19" s="98" t="s">
        <v>403</v>
      </c>
      <c r="M19" s="84" t="s">
        <v>249</v>
      </c>
      <c r="N19" s="85"/>
      <c r="O19" s="86">
        <f t="shared" si="0"/>
        <v>0</v>
      </c>
    </row>
    <row r="20" spans="1:15" ht="63" customHeight="1" x14ac:dyDescent="0.25">
      <c r="A20" s="47" t="s">
        <v>23</v>
      </c>
      <c r="B20" s="8" t="s">
        <v>120</v>
      </c>
      <c r="C20" s="8" t="s">
        <v>8</v>
      </c>
      <c r="D20" s="8" t="s">
        <v>272</v>
      </c>
      <c r="E20" s="8" t="s">
        <v>7</v>
      </c>
      <c r="F20" s="8">
        <v>1.35</v>
      </c>
      <c r="G20" s="8" t="s">
        <v>267</v>
      </c>
      <c r="H20" s="8" t="s">
        <v>261</v>
      </c>
      <c r="I20" s="128"/>
      <c r="J20" s="5">
        <v>18.886499999999998</v>
      </c>
      <c r="K20" s="99">
        <f>J20*I2</f>
        <v>566.59499999999991</v>
      </c>
      <c r="L20" s="98" t="s">
        <v>404</v>
      </c>
      <c r="M20" s="84" t="s">
        <v>250</v>
      </c>
      <c r="N20" s="85"/>
      <c r="O20" s="86">
        <f t="shared" si="0"/>
        <v>0</v>
      </c>
    </row>
    <row r="21" spans="1:15" ht="63.75" customHeight="1" x14ac:dyDescent="0.25">
      <c r="A21" s="47" t="s">
        <v>24</v>
      </c>
      <c r="B21" s="8" t="s">
        <v>121</v>
      </c>
      <c r="C21" s="8" t="s">
        <v>8</v>
      </c>
      <c r="D21" s="8" t="s">
        <v>273</v>
      </c>
      <c r="E21" s="8" t="s">
        <v>9</v>
      </c>
      <c r="F21" s="8">
        <v>1.56</v>
      </c>
      <c r="G21" s="8" t="s">
        <v>267</v>
      </c>
      <c r="H21" s="8" t="s">
        <v>261</v>
      </c>
      <c r="I21" s="128"/>
      <c r="J21" s="5">
        <v>21.756599999999999</v>
      </c>
      <c r="K21" s="99">
        <f>J21*I2</f>
        <v>652.69799999999998</v>
      </c>
      <c r="L21" s="98" t="s">
        <v>405</v>
      </c>
      <c r="M21" s="84" t="s">
        <v>251</v>
      </c>
      <c r="N21" s="85"/>
      <c r="O21" s="86">
        <f t="shared" si="0"/>
        <v>0</v>
      </c>
    </row>
    <row r="22" spans="1:15" ht="61.5" customHeight="1" x14ac:dyDescent="0.25">
      <c r="A22" s="47" t="s">
        <v>25</v>
      </c>
      <c r="B22" s="8" t="s">
        <v>122</v>
      </c>
      <c r="C22" s="8" t="s">
        <v>8</v>
      </c>
      <c r="D22" s="8" t="s">
        <v>274</v>
      </c>
      <c r="E22" s="8" t="s">
        <v>10</v>
      </c>
      <c r="F22" s="8">
        <v>1.92</v>
      </c>
      <c r="G22" s="8" t="s">
        <v>267</v>
      </c>
      <c r="H22" s="8" t="s">
        <v>261</v>
      </c>
      <c r="I22" s="128"/>
      <c r="J22" s="5">
        <v>24.478200000000001</v>
      </c>
      <c r="K22" s="99">
        <f>J22*I2</f>
        <v>734.346</v>
      </c>
      <c r="L22" s="98" t="s">
        <v>407</v>
      </c>
      <c r="M22" s="84" t="s">
        <v>252</v>
      </c>
      <c r="N22" s="85"/>
      <c r="O22" s="86">
        <f t="shared" si="0"/>
        <v>0</v>
      </c>
    </row>
    <row r="23" spans="1:15" ht="63" customHeight="1" x14ac:dyDescent="0.25">
      <c r="A23" s="47" t="s">
        <v>26</v>
      </c>
      <c r="B23" s="8" t="s">
        <v>123</v>
      </c>
      <c r="C23" s="8" t="s">
        <v>8</v>
      </c>
      <c r="D23" s="8" t="s">
        <v>316</v>
      </c>
      <c r="E23" s="8" t="s">
        <v>11</v>
      </c>
      <c r="F23" s="8">
        <v>2.2200000000000002</v>
      </c>
      <c r="G23" s="8" t="s">
        <v>267</v>
      </c>
      <c r="H23" s="8" t="s">
        <v>261</v>
      </c>
      <c r="I23" s="128"/>
      <c r="J23" s="5">
        <v>28.0152</v>
      </c>
      <c r="K23" s="99">
        <f>J23*I2</f>
        <v>840.45600000000002</v>
      </c>
      <c r="L23" s="98" t="s">
        <v>406</v>
      </c>
      <c r="M23" s="84" t="s">
        <v>253</v>
      </c>
      <c r="N23" s="85"/>
      <c r="O23" s="86">
        <f t="shared" si="0"/>
        <v>0</v>
      </c>
    </row>
    <row r="24" spans="1:15" ht="66.75" customHeight="1" x14ac:dyDescent="0.25">
      <c r="A24" s="47" t="s">
        <v>27</v>
      </c>
      <c r="B24" s="8" t="s">
        <v>124</v>
      </c>
      <c r="C24" s="8" t="s">
        <v>8</v>
      </c>
      <c r="D24" s="8" t="s">
        <v>280</v>
      </c>
      <c r="E24" s="8" t="s">
        <v>28</v>
      </c>
      <c r="F24" s="8">
        <v>2.68</v>
      </c>
      <c r="G24" s="8" t="s">
        <v>267</v>
      </c>
      <c r="H24" s="8" t="s">
        <v>261</v>
      </c>
      <c r="I24" s="128"/>
      <c r="J24" s="5">
        <v>30.9528</v>
      </c>
      <c r="K24" s="99">
        <f>J24*I2</f>
        <v>928.58399999999995</v>
      </c>
      <c r="L24" s="98" t="s">
        <v>408</v>
      </c>
      <c r="M24" s="84" t="s">
        <v>254</v>
      </c>
      <c r="N24" s="85"/>
      <c r="O24" s="86">
        <f t="shared" si="0"/>
        <v>0</v>
      </c>
    </row>
    <row r="25" spans="1:15" ht="59.25" customHeight="1" x14ac:dyDescent="0.25">
      <c r="A25" s="47" t="s">
        <v>29</v>
      </c>
      <c r="B25" s="8" t="s">
        <v>125</v>
      </c>
      <c r="C25" s="8" t="s">
        <v>8</v>
      </c>
      <c r="D25" s="8" t="s">
        <v>281</v>
      </c>
      <c r="E25" s="8" t="s">
        <v>30</v>
      </c>
      <c r="F25" s="8">
        <v>3.02</v>
      </c>
      <c r="G25" s="8" t="s">
        <v>267</v>
      </c>
      <c r="H25" s="8" t="s">
        <v>263</v>
      </c>
      <c r="I25" s="128"/>
      <c r="J25" s="5">
        <v>34.589700000000001</v>
      </c>
      <c r="K25" s="99">
        <f>J25*I2</f>
        <v>1037.691</v>
      </c>
      <c r="L25" s="98" t="s">
        <v>409</v>
      </c>
      <c r="M25" s="84" t="s">
        <v>255</v>
      </c>
      <c r="N25" s="85"/>
      <c r="O25" s="86">
        <f t="shared" si="0"/>
        <v>0</v>
      </c>
    </row>
    <row r="26" spans="1:15" ht="62.25" customHeight="1" thickBot="1" x14ac:dyDescent="0.3">
      <c r="A26" s="48" t="s">
        <v>31</v>
      </c>
      <c r="B26" s="32" t="s">
        <v>126</v>
      </c>
      <c r="C26" s="32" t="s">
        <v>8</v>
      </c>
      <c r="D26" s="32" t="s">
        <v>282</v>
      </c>
      <c r="E26" s="32" t="s">
        <v>32</v>
      </c>
      <c r="F26" s="32">
        <v>3.28</v>
      </c>
      <c r="G26" s="32" t="s">
        <v>267</v>
      </c>
      <c r="H26" s="32" t="s">
        <v>264</v>
      </c>
      <c r="I26" s="129"/>
      <c r="J26" s="5">
        <v>38.053800000000003</v>
      </c>
      <c r="K26" s="99">
        <f>J26*I2</f>
        <v>1141.614</v>
      </c>
      <c r="L26" s="98" t="s">
        <v>410</v>
      </c>
      <c r="M26" s="84" t="s">
        <v>256</v>
      </c>
      <c r="N26" s="85"/>
      <c r="O26" s="86">
        <f t="shared" si="0"/>
        <v>0</v>
      </c>
    </row>
    <row r="27" spans="1:15" ht="111.75" customHeight="1" x14ac:dyDescent="0.25">
      <c r="A27" s="76" t="s">
        <v>33</v>
      </c>
      <c r="B27" s="10" t="s">
        <v>127</v>
      </c>
      <c r="C27" s="10" t="s">
        <v>35</v>
      </c>
      <c r="D27" s="10" t="s">
        <v>283</v>
      </c>
      <c r="E27" s="10" t="s">
        <v>34</v>
      </c>
      <c r="F27" s="10">
        <v>3.54</v>
      </c>
      <c r="G27" s="10" t="s">
        <v>267</v>
      </c>
      <c r="H27" s="29" t="s">
        <v>264</v>
      </c>
      <c r="I27" s="127"/>
      <c r="J27" s="5">
        <v>47.457899999999995</v>
      </c>
      <c r="K27" s="99">
        <f>J27*I2</f>
        <v>1423.7369999999999</v>
      </c>
      <c r="L27" s="98" t="s">
        <v>411</v>
      </c>
      <c r="M27" s="87" t="s">
        <v>257</v>
      </c>
      <c r="N27" s="85"/>
      <c r="O27" s="86">
        <f t="shared" si="0"/>
        <v>0</v>
      </c>
    </row>
    <row r="28" spans="1:15" ht="111" customHeight="1" x14ac:dyDescent="0.25">
      <c r="A28" s="77" t="s">
        <v>36</v>
      </c>
      <c r="B28" s="8" t="s">
        <v>128</v>
      </c>
      <c r="C28" s="8" t="s">
        <v>35</v>
      </c>
      <c r="D28" s="8" t="s">
        <v>284</v>
      </c>
      <c r="E28" s="8" t="s">
        <v>37</v>
      </c>
      <c r="F28" s="8">
        <v>4.01</v>
      </c>
      <c r="G28" s="8" t="s">
        <v>267</v>
      </c>
      <c r="H28" s="30" t="s">
        <v>265</v>
      </c>
      <c r="I28" s="128"/>
      <c r="J28" s="5">
        <v>54.399600000000007</v>
      </c>
      <c r="K28" s="99">
        <f>J28*I2</f>
        <v>1631.9880000000003</v>
      </c>
      <c r="L28" s="98" t="s">
        <v>412</v>
      </c>
      <c r="M28" s="87" t="s">
        <v>258</v>
      </c>
      <c r="N28" s="85"/>
      <c r="O28" s="86">
        <f t="shared" si="0"/>
        <v>0</v>
      </c>
    </row>
    <row r="29" spans="1:15" ht="117" customHeight="1" thickBot="1" x14ac:dyDescent="0.3">
      <c r="A29" s="78" t="s">
        <v>38</v>
      </c>
      <c r="B29" s="9" t="s">
        <v>129</v>
      </c>
      <c r="C29" s="9" t="s">
        <v>35</v>
      </c>
      <c r="D29" s="9" t="s">
        <v>285</v>
      </c>
      <c r="E29" s="9" t="s">
        <v>39</v>
      </c>
      <c r="F29" s="9">
        <v>5.01</v>
      </c>
      <c r="G29" s="9" t="s">
        <v>267</v>
      </c>
      <c r="H29" s="31" t="s">
        <v>266</v>
      </c>
      <c r="I29" s="129"/>
      <c r="J29" s="5">
        <v>64.173599999999993</v>
      </c>
      <c r="K29" s="99">
        <f>J29*I2</f>
        <v>1925.2079999999999</v>
      </c>
      <c r="L29" s="98" t="s">
        <v>413</v>
      </c>
      <c r="M29" s="87" t="s">
        <v>259</v>
      </c>
      <c r="N29" s="85"/>
      <c r="O29" s="86">
        <f t="shared" si="0"/>
        <v>0</v>
      </c>
    </row>
    <row r="30" spans="1:15" ht="57" customHeight="1" x14ac:dyDescent="0.25">
      <c r="A30" s="49" t="s">
        <v>40</v>
      </c>
      <c r="B30" s="10" t="s">
        <v>130</v>
      </c>
      <c r="C30" s="10" t="s">
        <v>42</v>
      </c>
      <c r="D30" s="10" t="s">
        <v>286</v>
      </c>
      <c r="E30" s="10" t="s">
        <v>41</v>
      </c>
      <c r="F30" s="10">
        <v>2.04</v>
      </c>
      <c r="G30" s="10" t="s">
        <v>267</v>
      </c>
      <c r="H30" s="29" t="s">
        <v>261</v>
      </c>
      <c r="I30" s="127"/>
      <c r="J30" s="5">
        <v>32.513399999999997</v>
      </c>
      <c r="K30" s="99">
        <f>J30*I2</f>
        <v>975.40199999999993</v>
      </c>
      <c r="L30" s="98" t="s">
        <v>414</v>
      </c>
      <c r="M30" s="87" t="s">
        <v>260</v>
      </c>
      <c r="N30" s="85"/>
      <c r="O30" s="86">
        <f t="shared" si="0"/>
        <v>0</v>
      </c>
    </row>
    <row r="31" spans="1:15" ht="55.5" customHeight="1" x14ac:dyDescent="0.25">
      <c r="A31" s="50" t="s">
        <v>43</v>
      </c>
      <c r="B31" s="8" t="s">
        <v>131</v>
      </c>
      <c r="C31" s="8" t="s">
        <v>42</v>
      </c>
      <c r="D31" s="8" t="s">
        <v>283</v>
      </c>
      <c r="E31" s="8" t="s">
        <v>41</v>
      </c>
      <c r="F31" s="8">
        <v>2.29</v>
      </c>
      <c r="G31" s="8" t="s">
        <v>267</v>
      </c>
      <c r="H31" s="30" t="s">
        <v>261</v>
      </c>
      <c r="I31" s="128"/>
      <c r="J31" s="5">
        <v>35.388900000000007</v>
      </c>
      <c r="K31" s="99">
        <f>J31*I2</f>
        <v>1061.6670000000001</v>
      </c>
      <c r="L31" s="98" t="s">
        <v>415</v>
      </c>
      <c r="M31" s="87"/>
      <c r="N31" s="85"/>
      <c r="O31" s="86">
        <f t="shared" si="0"/>
        <v>0</v>
      </c>
    </row>
    <row r="32" spans="1:15" ht="44.25" customHeight="1" x14ac:dyDescent="0.25">
      <c r="A32" s="50" t="s">
        <v>44</v>
      </c>
      <c r="B32" s="8" t="s">
        <v>132</v>
      </c>
      <c r="C32" s="8" t="s">
        <v>42</v>
      </c>
      <c r="D32" s="8" t="s">
        <v>287</v>
      </c>
      <c r="E32" s="8" t="s">
        <v>45</v>
      </c>
      <c r="F32" s="8">
        <v>2.42</v>
      </c>
      <c r="G32" s="8" t="s">
        <v>267</v>
      </c>
      <c r="H32" s="30" t="s">
        <v>261</v>
      </c>
      <c r="I32" s="128"/>
      <c r="J32" s="5">
        <v>34.495199999999997</v>
      </c>
      <c r="K32" s="99">
        <f>J32*I2</f>
        <v>1034.856</v>
      </c>
      <c r="L32" s="98">
        <v>1305.8599999999999</v>
      </c>
      <c r="M32" s="87"/>
      <c r="N32" s="85"/>
      <c r="O32" s="86">
        <f t="shared" si="0"/>
        <v>0</v>
      </c>
    </row>
    <row r="33" spans="1:15" ht="48.75" customHeight="1" thickBot="1" x14ac:dyDescent="0.3">
      <c r="A33" s="45" t="s">
        <v>46</v>
      </c>
      <c r="B33" s="9" t="s">
        <v>133</v>
      </c>
      <c r="C33" s="9" t="s">
        <v>42</v>
      </c>
      <c r="D33" s="9" t="s">
        <v>288</v>
      </c>
      <c r="E33" s="9" t="s">
        <v>45</v>
      </c>
      <c r="F33" s="9">
        <v>2.72</v>
      </c>
      <c r="G33" s="9" t="s">
        <v>267</v>
      </c>
      <c r="H33" s="31" t="s">
        <v>261</v>
      </c>
      <c r="I33" s="129"/>
      <c r="J33" s="5">
        <v>39.476700000000001</v>
      </c>
      <c r="K33" s="99">
        <f>J33*I2</f>
        <v>1184.3009999999999</v>
      </c>
      <c r="L33" s="98" t="s">
        <v>416</v>
      </c>
      <c r="M33" s="87"/>
      <c r="N33" s="85"/>
      <c r="O33" s="86">
        <f t="shared" si="0"/>
        <v>0</v>
      </c>
    </row>
    <row r="34" spans="1:15" ht="55.5" customHeight="1" x14ac:dyDescent="0.25">
      <c r="A34" s="49" t="s">
        <v>47</v>
      </c>
      <c r="B34" s="10" t="s">
        <v>134</v>
      </c>
      <c r="C34" s="10" t="s">
        <v>17</v>
      </c>
      <c r="D34" s="10" t="s">
        <v>79</v>
      </c>
      <c r="E34" s="10" t="s">
        <v>48</v>
      </c>
      <c r="F34" s="10">
        <v>1.25</v>
      </c>
      <c r="G34" s="10" t="s">
        <v>267</v>
      </c>
      <c r="H34" s="29" t="s">
        <v>261</v>
      </c>
      <c r="I34" s="127"/>
      <c r="J34" s="5">
        <v>17.981999999999999</v>
      </c>
      <c r="K34" s="99">
        <f>J34*I2</f>
        <v>539.46</v>
      </c>
      <c r="L34" s="98" t="s">
        <v>417</v>
      </c>
      <c r="M34" s="87"/>
      <c r="N34" s="85"/>
      <c r="O34" s="86">
        <f t="shared" si="0"/>
        <v>0</v>
      </c>
    </row>
    <row r="35" spans="1:15" ht="33" customHeight="1" x14ac:dyDescent="0.25">
      <c r="A35" s="50" t="s">
        <v>49</v>
      </c>
      <c r="B35" s="8" t="s">
        <v>135</v>
      </c>
      <c r="C35" s="8" t="s">
        <v>17</v>
      </c>
      <c r="D35" s="8" t="s">
        <v>79</v>
      </c>
      <c r="E35" s="8" t="s">
        <v>16</v>
      </c>
      <c r="F35" s="8">
        <v>1.7</v>
      </c>
      <c r="G35" s="8" t="s">
        <v>267</v>
      </c>
      <c r="H35" s="30" t="s">
        <v>261</v>
      </c>
      <c r="I35" s="128"/>
      <c r="J35" s="5">
        <v>22.410000000000004</v>
      </c>
      <c r="K35" s="99">
        <f>J35*I2</f>
        <v>672.30000000000007</v>
      </c>
      <c r="L35" s="98" t="s">
        <v>418</v>
      </c>
      <c r="M35" s="87"/>
      <c r="N35" s="85"/>
      <c r="O35" s="86">
        <f t="shared" si="0"/>
        <v>0</v>
      </c>
    </row>
    <row r="36" spans="1:15" ht="127.5" customHeight="1" thickBot="1" x14ac:dyDescent="0.3">
      <c r="A36" s="45" t="s">
        <v>50</v>
      </c>
      <c r="B36" s="9" t="s">
        <v>136</v>
      </c>
      <c r="C36" s="9" t="s">
        <v>17</v>
      </c>
      <c r="D36" s="9" t="s">
        <v>79</v>
      </c>
      <c r="E36" s="9" t="s">
        <v>51</v>
      </c>
      <c r="F36" s="9">
        <v>2.5499999999999998</v>
      </c>
      <c r="G36" s="9" t="s">
        <v>267</v>
      </c>
      <c r="H36" s="31" t="s">
        <v>261</v>
      </c>
      <c r="I36" s="129"/>
      <c r="J36" s="5">
        <v>28.754999999999995</v>
      </c>
      <c r="K36" s="99">
        <f>J36*I2</f>
        <v>862.64999999999986</v>
      </c>
      <c r="L36" s="98" t="s">
        <v>419</v>
      </c>
      <c r="M36" s="87"/>
      <c r="N36" s="85"/>
      <c r="O36" s="86">
        <f t="shared" si="0"/>
        <v>0</v>
      </c>
    </row>
    <row r="37" spans="1:15" ht="51" customHeight="1" x14ac:dyDescent="0.25">
      <c r="A37" s="73" t="s">
        <v>52</v>
      </c>
      <c r="B37" s="10" t="s">
        <v>137</v>
      </c>
      <c r="C37" s="10" t="s">
        <v>53</v>
      </c>
      <c r="D37" s="10" t="s">
        <v>277</v>
      </c>
      <c r="E37" s="10" t="s">
        <v>19</v>
      </c>
      <c r="F37" s="10">
        <v>0.64</v>
      </c>
      <c r="G37" s="10" t="s">
        <v>267</v>
      </c>
      <c r="H37" s="29" t="s">
        <v>261</v>
      </c>
      <c r="I37" s="127"/>
      <c r="J37" s="5">
        <v>13.680900000000001</v>
      </c>
      <c r="K37" s="99">
        <f>J37*I2</f>
        <v>410.42700000000002</v>
      </c>
      <c r="L37" s="98">
        <v>515</v>
      </c>
      <c r="M37" s="87"/>
      <c r="N37" s="85"/>
      <c r="O37" s="86">
        <f t="shared" si="0"/>
        <v>0</v>
      </c>
    </row>
    <row r="38" spans="1:15" ht="75" customHeight="1" x14ac:dyDescent="0.25">
      <c r="A38" s="74" t="s">
        <v>54</v>
      </c>
      <c r="B38" s="8" t="s">
        <v>138</v>
      </c>
      <c r="C38" s="8" t="s">
        <v>53</v>
      </c>
      <c r="D38" s="8" t="s">
        <v>278</v>
      </c>
      <c r="E38" s="8" t="s">
        <v>21</v>
      </c>
      <c r="F38" s="8">
        <v>0.80500000000000005</v>
      </c>
      <c r="G38" s="8" t="s">
        <v>267</v>
      </c>
      <c r="H38" s="30" t="s">
        <v>261</v>
      </c>
      <c r="I38" s="128"/>
      <c r="J38" s="5">
        <v>14.847300000000001</v>
      </c>
      <c r="K38" s="99">
        <f>J38*I2</f>
        <v>445.41900000000004</v>
      </c>
      <c r="L38" s="98" t="s">
        <v>420</v>
      </c>
      <c r="M38" s="87"/>
      <c r="N38" s="85"/>
      <c r="O38" s="86">
        <f t="shared" si="0"/>
        <v>0</v>
      </c>
    </row>
    <row r="39" spans="1:15" ht="75.75" customHeight="1" thickBot="1" x14ac:dyDescent="0.3">
      <c r="A39" s="75" t="s">
        <v>55</v>
      </c>
      <c r="B39" s="9" t="s">
        <v>139</v>
      </c>
      <c r="C39" s="9" t="s">
        <v>53</v>
      </c>
      <c r="D39" s="9" t="s">
        <v>279</v>
      </c>
      <c r="E39" s="9" t="s">
        <v>15</v>
      </c>
      <c r="F39" s="9">
        <v>1.0049999999999999</v>
      </c>
      <c r="G39" s="9" t="s">
        <v>267</v>
      </c>
      <c r="H39" s="31" t="s">
        <v>261</v>
      </c>
      <c r="I39" s="129"/>
      <c r="J39" s="5">
        <v>16.453800000000001</v>
      </c>
      <c r="K39" s="99">
        <f>J39*I2</f>
        <v>493.61400000000003</v>
      </c>
      <c r="L39" s="98" t="s">
        <v>421</v>
      </c>
      <c r="M39" s="87"/>
      <c r="N39" s="85"/>
      <c r="O39" s="86">
        <f t="shared" si="0"/>
        <v>0</v>
      </c>
    </row>
    <row r="40" spans="1:15" ht="90" customHeight="1" x14ac:dyDescent="0.25">
      <c r="A40" s="49" t="s">
        <v>56</v>
      </c>
      <c r="B40" s="10" t="s">
        <v>140</v>
      </c>
      <c r="C40" s="10" t="s">
        <v>58</v>
      </c>
      <c r="D40" s="10" t="s">
        <v>289</v>
      </c>
      <c r="E40" s="10" t="s">
        <v>57</v>
      </c>
      <c r="F40" s="10">
        <v>0.875</v>
      </c>
      <c r="G40" s="10" t="s">
        <v>267</v>
      </c>
      <c r="H40" s="29" t="s">
        <v>261</v>
      </c>
      <c r="I40" s="128"/>
      <c r="J40" s="5">
        <v>14.890500000000001</v>
      </c>
      <c r="K40" s="99">
        <f>J40*I2</f>
        <v>446.71500000000003</v>
      </c>
      <c r="L40" s="98" t="s">
        <v>422</v>
      </c>
      <c r="M40" s="87"/>
      <c r="N40" s="85"/>
      <c r="O40" s="86">
        <f t="shared" si="0"/>
        <v>0</v>
      </c>
    </row>
    <row r="41" spans="1:15" ht="90" customHeight="1" thickBot="1" x14ac:dyDescent="0.3">
      <c r="A41" s="45" t="s">
        <v>59</v>
      </c>
      <c r="B41" s="9" t="s">
        <v>141</v>
      </c>
      <c r="C41" s="9" t="s">
        <v>58</v>
      </c>
      <c r="D41" s="9" t="s">
        <v>290</v>
      </c>
      <c r="E41" s="9" t="s">
        <v>60</v>
      </c>
      <c r="F41" s="9">
        <v>1.1000000000000001</v>
      </c>
      <c r="G41" s="9" t="s">
        <v>267</v>
      </c>
      <c r="H41" s="31" t="s">
        <v>261</v>
      </c>
      <c r="I41" s="129"/>
      <c r="J41" s="5">
        <v>16.537500000000001</v>
      </c>
      <c r="K41" s="99">
        <f>J41*I2</f>
        <v>496.12500000000006</v>
      </c>
      <c r="L41" s="98" t="s">
        <v>423</v>
      </c>
      <c r="M41" s="87"/>
      <c r="N41" s="85"/>
      <c r="O41" s="86">
        <f t="shared" si="0"/>
        <v>0</v>
      </c>
    </row>
    <row r="42" spans="1:15" ht="90" customHeight="1" x14ac:dyDescent="0.25">
      <c r="A42" s="49" t="s">
        <v>61</v>
      </c>
      <c r="B42" s="10" t="s">
        <v>388</v>
      </c>
      <c r="C42" s="10" t="s">
        <v>63</v>
      </c>
      <c r="D42" s="10" t="s">
        <v>291</v>
      </c>
      <c r="E42" s="10" t="s">
        <v>62</v>
      </c>
      <c r="F42" s="10">
        <v>2.76</v>
      </c>
      <c r="G42" s="10" t="s">
        <v>267</v>
      </c>
      <c r="H42" s="29" t="s">
        <v>261</v>
      </c>
      <c r="I42" s="127"/>
      <c r="J42" s="5">
        <v>29.141100000000002</v>
      </c>
      <c r="K42" s="99">
        <f>J42*I2</f>
        <v>874.23300000000006</v>
      </c>
      <c r="L42" s="98" t="s">
        <v>424</v>
      </c>
      <c r="M42" s="87"/>
      <c r="N42" s="85"/>
      <c r="O42" s="86">
        <f t="shared" si="0"/>
        <v>0</v>
      </c>
    </row>
    <row r="43" spans="1:15" ht="90" customHeight="1" thickBot="1" x14ac:dyDescent="0.3">
      <c r="A43" s="45" t="s">
        <v>64</v>
      </c>
      <c r="B43" s="9" t="s">
        <v>389</v>
      </c>
      <c r="C43" s="9" t="s">
        <v>63</v>
      </c>
      <c r="D43" s="9" t="s">
        <v>292</v>
      </c>
      <c r="E43" s="9" t="s">
        <v>65</v>
      </c>
      <c r="F43" s="9">
        <v>3.26</v>
      </c>
      <c r="G43" s="9" t="s">
        <v>267</v>
      </c>
      <c r="H43" s="31" t="s">
        <v>261</v>
      </c>
      <c r="I43" s="129"/>
      <c r="J43" s="5">
        <v>33.204599999999999</v>
      </c>
      <c r="K43" s="99">
        <f>J43*I2</f>
        <v>996.13799999999992</v>
      </c>
      <c r="L43" s="98">
        <v>1240.1400000000001</v>
      </c>
      <c r="M43" s="87"/>
      <c r="N43" s="85"/>
      <c r="O43" s="86">
        <f t="shared" si="0"/>
        <v>0</v>
      </c>
    </row>
    <row r="44" spans="1:15" ht="330" customHeight="1" thickBot="1" x14ac:dyDescent="0.3">
      <c r="A44" s="80" t="s">
        <v>66</v>
      </c>
      <c r="B44" s="35" t="s">
        <v>142</v>
      </c>
      <c r="C44" s="81" t="s">
        <v>390</v>
      </c>
      <c r="D44" s="35" t="s">
        <v>293</v>
      </c>
      <c r="E44" s="35" t="s">
        <v>67</v>
      </c>
      <c r="F44" s="35">
        <v>2.78</v>
      </c>
      <c r="G44" s="35" t="s">
        <v>267</v>
      </c>
      <c r="H44" s="36" t="s">
        <v>261</v>
      </c>
      <c r="I44" s="89"/>
      <c r="J44" s="5">
        <v>48.151799999999994</v>
      </c>
      <c r="K44" s="99">
        <f>J44*I2</f>
        <v>1444.5539999999999</v>
      </c>
      <c r="L44" s="98" t="s">
        <v>425</v>
      </c>
      <c r="M44" s="87"/>
      <c r="N44" s="85"/>
      <c r="O44" s="86">
        <f t="shared" si="0"/>
        <v>0</v>
      </c>
    </row>
    <row r="45" spans="1:15" ht="204" customHeight="1" thickBot="1" x14ac:dyDescent="0.3">
      <c r="A45" s="79" t="s">
        <v>68</v>
      </c>
      <c r="B45" s="35" t="s">
        <v>143</v>
      </c>
      <c r="C45" s="35" t="s">
        <v>69</v>
      </c>
      <c r="D45" s="35" t="s">
        <v>293</v>
      </c>
      <c r="E45" s="35" t="s">
        <v>67</v>
      </c>
      <c r="F45" s="35">
        <v>3.0649999999999999</v>
      </c>
      <c r="G45" s="35" t="s">
        <v>267</v>
      </c>
      <c r="H45" s="36" t="s">
        <v>261</v>
      </c>
      <c r="I45" s="89"/>
      <c r="J45" s="5">
        <v>52.749899999999997</v>
      </c>
      <c r="K45" s="99">
        <f>J45*I2</f>
        <v>1582.4969999999998</v>
      </c>
      <c r="L45" s="98">
        <v>1974.5</v>
      </c>
      <c r="M45" s="87"/>
      <c r="N45" s="85"/>
      <c r="O45" s="86">
        <f t="shared" si="0"/>
        <v>0</v>
      </c>
    </row>
    <row r="46" spans="1:15" ht="105" customHeight="1" x14ac:dyDescent="0.25">
      <c r="A46" s="49" t="s">
        <v>70</v>
      </c>
      <c r="B46" s="10" t="s">
        <v>144</v>
      </c>
      <c r="C46" s="10" t="s">
        <v>72</v>
      </c>
      <c r="D46" s="10" t="s">
        <v>294</v>
      </c>
      <c r="E46" s="10" t="s">
        <v>71</v>
      </c>
      <c r="F46" s="10">
        <v>1.75</v>
      </c>
      <c r="G46" s="10" t="s">
        <v>269</v>
      </c>
      <c r="H46" s="29" t="s">
        <v>262</v>
      </c>
      <c r="I46" s="127"/>
      <c r="J46" s="5">
        <v>41.2425</v>
      </c>
      <c r="K46" s="99">
        <f>J46*I2</f>
        <v>1237.2750000000001</v>
      </c>
      <c r="L46" s="98">
        <v>1547.28</v>
      </c>
      <c r="M46" s="87"/>
      <c r="N46" s="85"/>
      <c r="O46" s="86">
        <f t="shared" si="0"/>
        <v>0</v>
      </c>
    </row>
    <row r="47" spans="1:15" ht="105" customHeight="1" thickBot="1" x14ac:dyDescent="0.3">
      <c r="A47" s="45" t="s">
        <v>73</v>
      </c>
      <c r="B47" s="9" t="s">
        <v>145</v>
      </c>
      <c r="C47" s="9" t="s">
        <v>72</v>
      </c>
      <c r="D47" s="9" t="s">
        <v>295</v>
      </c>
      <c r="E47" s="9" t="s">
        <v>74</v>
      </c>
      <c r="F47" s="9">
        <v>1.95</v>
      </c>
      <c r="G47" s="9" t="s">
        <v>269</v>
      </c>
      <c r="H47" s="31" t="s">
        <v>262</v>
      </c>
      <c r="I47" s="129"/>
      <c r="J47" s="5">
        <v>44.010000000000005</v>
      </c>
      <c r="K47" s="99">
        <f>J47*I2</f>
        <v>1320.3000000000002</v>
      </c>
      <c r="L47" s="98">
        <v>1650.3</v>
      </c>
      <c r="M47" s="87"/>
      <c r="N47" s="85"/>
      <c r="O47" s="86">
        <f t="shared" si="0"/>
        <v>0</v>
      </c>
    </row>
    <row r="48" spans="1:15" ht="160.5" customHeight="1" thickBot="1" x14ac:dyDescent="0.3">
      <c r="A48" s="79" t="s">
        <v>75</v>
      </c>
      <c r="B48" s="35" t="s">
        <v>146</v>
      </c>
      <c r="C48" s="35" t="s">
        <v>77</v>
      </c>
      <c r="D48" s="35" t="s">
        <v>296</v>
      </c>
      <c r="E48" s="35" t="s">
        <v>76</v>
      </c>
      <c r="F48" s="35">
        <v>0.85499999999999998</v>
      </c>
      <c r="G48" s="35" t="s">
        <v>269</v>
      </c>
      <c r="H48" s="36" t="s">
        <v>262</v>
      </c>
      <c r="I48" s="90"/>
      <c r="J48" s="5">
        <v>18.5868</v>
      </c>
      <c r="K48" s="99">
        <f>J48*I2</f>
        <v>557.60400000000004</v>
      </c>
      <c r="L48" s="98" t="s">
        <v>427</v>
      </c>
      <c r="M48" s="87"/>
      <c r="N48" s="85"/>
      <c r="O48" s="86">
        <f t="shared" si="0"/>
        <v>0</v>
      </c>
    </row>
    <row r="49" spans="1:15" ht="231.75" customHeight="1" thickBot="1" x14ac:dyDescent="0.3">
      <c r="A49" s="51" t="s">
        <v>78</v>
      </c>
      <c r="B49" s="35" t="s">
        <v>147</v>
      </c>
      <c r="C49" s="35" t="s">
        <v>72</v>
      </c>
      <c r="D49" s="35" t="s">
        <v>297</v>
      </c>
      <c r="E49" s="35" t="s">
        <v>74</v>
      </c>
      <c r="F49" s="35">
        <v>1.95</v>
      </c>
      <c r="G49" s="35" t="s">
        <v>269</v>
      </c>
      <c r="H49" s="36" t="s">
        <v>262</v>
      </c>
      <c r="I49" s="91"/>
      <c r="J49" s="5">
        <v>41.674500000000002</v>
      </c>
      <c r="K49" s="99">
        <f>J49*I2</f>
        <v>1250.2350000000001</v>
      </c>
      <c r="L49" s="98" t="s">
        <v>428</v>
      </c>
      <c r="M49" s="87"/>
      <c r="N49" s="85"/>
      <c r="O49" s="86">
        <f t="shared" si="0"/>
        <v>0</v>
      </c>
    </row>
    <row r="50" spans="1:15" ht="105" customHeight="1" thickBot="1" x14ac:dyDescent="0.3">
      <c r="A50" s="74" t="s">
        <v>81</v>
      </c>
      <c r="B50" s="8" t="s">
        <v>148</v>
      </c>
      <c r="C50" s="8" t="s">
        <v>80</v>
      </c>
      <c r="D50" s="8" t="s">
        <v>298</v>
      </c>
      <c r="E50" s="10" t="s">
        <v>79</v>
      </c>
      <c r="F50" s="8">
        <v>0.25</v>
      </c>
      <c r="G50" s="8" t="s">
        <v>271</v>
      </c>
      <c r="H50" s="36" t="s">
        <v>79</v>
      </c>
      <c r="I50" s="128"/>
      <c r="J50" s="5">
        <v>5.5754999999999999</v>
      </c>
      <c r="K50" s="99">
        <f>J50*I2</f>
        <v>167.26499999999999</v>
      </c>
      <c r="L50" s="98" t="s">
        <v>429</v>
      </c>
      <c r="M50" s="87"/>
      <c r="N50" s="85"/>
      <c r="O50" s="86">
        <f t="shared" si="0"/>
        <v>0</v>
      </c>
    </row>
    <row r="51" spans="1:15" ht="105" customHeight="1" thickBot="1" x14ac:dyDescent="0.3">
      <c r="A51" s="74" t="s">
        <v>82</v>
      </c>
      <c r="B51" s="8" t="s">
        <v>149</v>
      </c>
      <c r="C51" s="8" t="s">
        <v>80</v>
      </c>
      <c r="D51" s="8" t="s">
        <v>299</v>
      </c>
      <c r="E51" s="10" t="s">
        <v>79</v>
      </c>
      <c r="F51" s="8">
        <v>0.25</v>
      </c>
      <c r="G51" s="8" t="s">
        <v>271</v>
      </c>
      <c r="H51" s="36" t="s">
        <v>79</v>
      </c>
      <c r="I51" s="128"/>
      <c r="J51" s="5">
        <v>6.399</v>
      </c>
      <c r="K51" s="99">
        <f>J51*I2</f>
        <v>191.97</v>
      </c>
      <c r="L51" s="98" t="s">
        <v>430</v>
      </c>
      <c r="M51" s="87"/>
      <c r="N51" s="85"/>
      <c r="O51" s="86">
        <f t="shared" si="0"/>
        <v>0</v>
      </c>
    </row>
    <row r="52" spans="1:15" ht="105" customHeight="1" thickBot="1" x14ac:dyDescent="0.3">
      <c r="A52" s="75" t="s">
        <v>83</v>
      </c>
      <c r="B52" s="9" t="s">
        <v>150</v>
      </c>
      <c r="C52" s="9" t="s">
        <v>80</v>
      </c>
      <c r="D52" s="9" t="s">
        <v>300</v>
      </c>
      <c r="E52" s="10" t="s">
        <v>79</v>
      </c>
      <c r="F52" s="9">
        <v>0.25</v>
      </c>
      <c r="G52" s="9" t="s">
        <v>271</v>
      </c>
      <c r="H52" s="36" t="s">
        <v>79</v>
      </c>
      <c r="I52" s="129"/>
      <c r="J52" s="5">
        <v>7.5600000000000005</v>
      </c>
      <c r="K52" s="99">
        <f>J52*I2</f>
        <v>226.8</v>
      </c>
      <c r="L52" s="98" t="s">
        <v>431</v>
      </c>
      <c r="M52" s="87"/>
      <c r="N52" s="85"/>
      <c r="O52" s="86">
        <f t="shared" si="0"/>
        <v>0</v>
      </c>
    </row>
    <row r="53" spans="1:15" ht="15" customHeight="1" x14ac:dyDescent="0.25">
      <c r="A53" s="133" t="s">
        <v>84</v>
      </c>
      <c r="B53" s="123" t="s">
        <v>151</v>
      </c>
      <c r="C53" s="10" t="s">
        <v>8</v>
      </c>
      <c r="D53" s="10" t="s">
        <v>272</v>
      </c>
      <c r="E53" s="10" t="s">
        <v>7</v>
      </c>
      <c r="F53" s="123">
        <v>8.51</v>
      </c>
      <c r="G53" s="10" t="s">
        <v>267</v>
      </c>
      <c r="H53" s="29" t="s">
        <v>261</v>
      </c>
      <c r="I53" s="127"/>
      <c r="J53" s="130">
        <v>131.7816</v>
      </c>
      <c r="K53" s="196">
        <f>J53*I2</f>
        <v>3953.4479999999999</v>
      </c>
      <c r="L53" s="158" t="s">
        <v>432</v>
      </c>
      <c r="M53" s="146"/>
      <c r="N53" s="120"/>
      <c r="O53" s="117">
        <f>(K53*N53)-(K53*N53*$I$4)</f>
        <v>0</v>
      </c>
    </row>
    <row r="54" spans="1:15" ht="15" customHeight="1" x14ac:dyDescent="0.25">
      <c r="A54" s="134"/>
      <c r="B54" s="124"/>
      <c r="C54" s="8" t="s">
        <v>8</v>
      </c>
      <c r="D54" s="8" t="s">
        <v>273</v>
      </c>
      <c r="E54" s="8" t="s">
        <v>9</v>
      </c>
      <c r="F54" s="124"/>
      <c r="G54" s="8" t="s">
        <v>267</v>
      </c>
      <c r="H54" s="30" t="s">
        <v>261</v>
      </c>
      <c r="I54" s="128"/>
      <c r="J54" s="131"/>
      <c r="K54" s="164"/>
      <c r="L54" s="156"/>
      <c r="M54" s="146"/>
      <c r="N54" s="121"/>
      <c r="O54" s="118"/>
    </row>
    <row r="55" spans="1:15" ht="15" customHeight="1" x14ac:dyDescent="0.25">
      <c r="A55" s="134"/>
      <c r="B55" s="124"/>
      <c r="C55" s="8" t="s">
        <v>8</v>
      </c>
      <c r="D55" s="8" t="s">
        <v>275</v>
      </c>
      <c r="E55" s="8" t="s">
        <v>11</v>
      </c>
      <c r="F55" s="124"/>
      <c r="G55" s="8" t="s">
        <v>267</v>
      </c>
      <c r="H55" s="30" t="s">
        <v>261</v>
      </c>
      <c r="I55" s="128"/>
      <c r="J55" s="131"/>
      <c r="K55" s="164"/>
      <c r="L55" s="156"/>
      <c r="M55" s="146"/>
      <c r="N55" s="121"/>
      <c r="O55" s="118"/>
    </row>
    <row r="56" spans="1:15" ht="15" customHeight="1" x14ac:dyDescent="0.25">
      <c r="A56" s="134"/>
      <c r="B56" s="124"/>
      <c r="C56" s="8" t="s">
        <v>13</v>
      </c>
      <c r="D56" s="8" t="s">
        <v>276</v>
      </c>
      <c r="E56" s="8" t="s">
        <v>12</v>
      </c>
      <c r="F56" s="124"/>
      <c r="G56" s="8" t="s">
        <v>267</v>
      </c>
      <c r="H56" s="30" t="s">
        <v>261</v>
      </c>
      <c r="I56" s="128"/>
      <c r="J56" s="131"/>
      <c r="K56" s="164"/>
      <c r="L56" s="156"/>
      <c r="M56" s="146"/>
      <c r="N56" s="121"/>
      <c r="O56" s="118"/>
    </row>
    <row r="57" spans="1:15" ht="88.5" customHeight="1" thickBot="1" x14ac:dyDescent="0.3">
      <c r="A57" s="135"/>
      <c r="B57" s="125"/>
      <c r="C57" s="9" t="s">
        <v>17</v>
      </c>
      <c r="D57" s="9" t="s">
        <v>318</v>
      </c>
      <c r="E57" s="9" t="s">
        <v>16</v>
      </c>
      <c r="F57" s="125"/>
      <c r="G57" s="9" t="s">
        <v>267</v>
      </c>
      <c r="H57" s="31" t="s">
        <v>261</v>
      </c>
      <c r="I57" s="129"/>
      <c r="J57" s="132"/>
      <c r="K57" s="165"/>
      <c r="L57" s="157"/>
      <c r="M57" s="146"/>
      <c r="N57" s="122"/>
      <c r="O57" s="119"/>
    </row>
    <row r="58" spans="1:15" ht="15" customHeight="1" x14ac:dyDescent="0.25">
      <c r="A58" s="133" t="s">
        <v>85</v>
      </c>
      <c r="B58" s="123" t="s">
        <v>152</v>
      </c>
      <c r="C58" s="10" t="s">
        <v>8</v>
      </c>
      <c r="D58" s="10" t="s">
        <v>272</v>
      </c>
      <c r="E58" s="10" t="s">
        <v>7</v>
      </c>
      <c r="F58" s="123">
        <v>8.51</v>
      </c>
      <c r="G58" s="10" t="s">
        <v>267</v>
      </c>
      <c r="H58" s="29" t="s">
        <v>261</v>
      </c>
      <c r="I58" s="127"/>
      <c r="J58" s="130">
        <v>131.7816</v>
      </c>
      <c r="K58" s="196">
        <f>J58*I2</f>
        <v>3953.4479999999999</v>
      </c>
      <c r="L58" s="158" t="s">
        <v>432</v>
      </c>
      <c r="M58" s="146"/>
      <c r="N58" s="120"/>
      <c r="O58" s="117">
        <f>(K58*N58)-(K58*N58*$I$4)</f>
        <v>0</v>
      </c>
    </row>
    <row r="59" spans="1:15" ht="15" customHeight="1" x14ac:dyDescent="0.25">
      <c r="A59" s="134"/>
      <c r="B59" s="124"/>
      <c r="C59" s="8" t="s">
        <v>8</v>
      </c>
      <c r="D59" s="8" t="s">
        <v>273</v>
      </c>
      <c r="E59" s="8" t="s">
        <v>9</v>
      </c>
      <c r="F59" s="124"/>
      <c r="G59" s="8" t="s">
        <v>267</v>
      </c>
      <c r="H59" s="30" t="s">
        <v>261</v>
      </c>
      <c r="I59" s="128"/>
      <c r="J59" s="131"/>
      <c r="K59" s="164"/>
      <c r="L59" s="156"/>
      <c r="M59" s="146"/>
      <c r="N59" s="121"/>
      <c r="O59" s="118"/>
    </row>
    <row r="60" spans="1:15" ht="15" customHeight="1" x14ac:dyDescent="0.25">
      <c r="A60" s="134"/>
      <c r="B60" s="124"/>
      <c r="C60" s="8" t="s">
        <v>8</v>
      </c>
      <c r="D60" s="8" t="s">
        <v>275</v>
      </c>
      <c r="E60" s="8" t="s">
        <v>11</v>
      </c>
      <c r="F60" s="124"/>
      <c r="G60" s="8" t="s">
        <v>267</v>
      </c>
      <c r="H60" s="30" t="s">
        <v>261</v>
      </c>
      <c r="I60" s="128"/>
      <c r="J60" s="131"/>
      <c r="K60" s="164"/>
      <c r="L60" s="156"/>
      <c r="M60" s="146"/>
      <c r="N60" s="121"/>
      <c r="O60" s="118"/>
    </row>
    <row r="61" spans="1:15" ht="15" customHeight="1" x14ac:dyDescent="0.25">
      <c r="A61" s="134"/>
      <c r="B61" s="124"/>
      <c r="C61" s="8" t="s">
        <v>13</v>
      </c>
      <c r="D61" s="8" t="s">
        <v>276</v>
      </c>
      <c r="E61" s="8" t="s">
        <v>12</v>
      </c>
      <c r="F61" s="124"/>
      <c r="G61" s="8" t="s">
        <v>267</v>
      </c>
      <c r="H61" s="30" t="s">
        <v>261</v>
      </c>
      <c r="I61" s="128"/>
      <c r="J61" s="131"/>
      <c r="K61" s="164"/>
      <c r="L61" s="156"/>
      <c r="M61" s="146"/>
      <c r="N61" s="121"/>
      <c r="O61" s="118"/>
    </row>
    <row r="62" spans="1:15" ht="82.5" customHeight="1" thickBot="1" x14ac:dyDescent="0.3">
      <c r="A62" s="135"/>
      <c r="B62" s="125"/>
      <c r="C62" s="9" t="s">
        <v>17</v>
      </c>
      <c r="D62" s="9" t="s">
        <v>318</v>
      </c>
      <c r="E62" s="9" t="s">
        <v>16</v>
      </c>
      <c r="F62" s="125"/>
      <c r="G62" s="9" t="s">
        <v>267</v>
      </c>
      <c r="H62" s="31" t="s">
        <v>261</v>
      </c>
      <c r="I62" s="129"/>
      <c r="J62" s="132"/>
      <c r="K62" s="165"/>
      <c r="L62" s="157"/>
      <c r="M62" s="146"/>
      <c r="N62" s="122"/>
      <c r="O62" s="119"/>
    </row>
    <row r="63" spans="1:15" ht="15" customHeight="1" x14ac:dyDescent="0.25">
      <c r="A63" s="133" t="s">
        <v>379</v>
      </c>
      <c r="B63" s="123" t="s">
        <v>153</v>
      </c>
      <c r="C63" s="10" t="s">
        <v>8</v>
      </c>
      <c r="D63" s="10" t="s">
        <v>272</v>
      </c>
      <c r="E63" s="10" t="s">
        <v>7</v>
      </c>
      <c r="F63" s="123">
        <v>8.51</v>
      </c>
      <c r="G63" s="10" t="s">
        <v>267</v>
      </c>
      <c r="H63" s="29" t="s">
        <v>261</v>
      </c>
      <c r="I63" s="127"/>
      <c r="J63" s="130">
        <v>131.7816</v>
      </c>
      <c r="K63" s="196">
        <f>J63*I2</f>
        <v>3953.4479999999999</v>
      </c>
      <c r="L63" s="158" t="s">
        <v>432</v>
      </c>
      <c r="M63" s="146"/>
      <c r="N63" s="120"/>
      <c r="O63" s="117">
        <f>(K63*N63)-(K63*N63*$I$4)</f>
        <v>0</v>
      </c>
    </row>
    <row r="64" spans="1:15" ht="15" customHeight="1" x14ac:dyDescent="0.25">
      <c r="A64" s="134"/>
      <c r="B64" s="124"/>
      <c r="C64" s="8" t="s">
        <v>8</v>
      </c>
      <c r="D64" s="8" t="s">
        <v>273</v>
      </c>
      <c r="E64" s="8" t="s">
        <v>9</v>
      </c>
      <c r="F64" s="124"/>
      <c r="G64" s="8" t="s">
        <v>267</v>
      </c>
      <c r="H64" s="30" t="s">
        <v>261</v>
      </c>
      <c r="I64" s="128"/>
      <c r="J64" s="131"/>
      <c r="K64" s="164"/>
      <c r="L64" s="156"/>
      <c r="M64" s="146"/>
      <c r="N64" s="121"/>
      <c r="O64" s="118"/>
    </row>
    <row r="65" spans="1:15" ht="15" customHeight="1" x14ac:dyDescent="0.25">
      <c r="A65" s="134"/>
      <c r="B65" s="124"/>
      <c r="C65" s="8" t="s">
        <v>8</v>
      </c>
      <c r="D65" s="8" t="s">
        <v>275</v>
      </c>
      <c r="E65" s="8" t="s">
        <v>11</v>
      </c>
      <c r="F65" s="124"/>
      <c r="G65" s="8" t="s">
        <v>267</v>
      </c>
      <c r="H65" s="30" t="s">
        <v>261</v>
      </c>
      <c r="I65" s="128"/>
      <c r="J65" s="131"/>
      <c r="K65" s="164"/>
      <c r="L65" s="156"/>
      <c r="M65" s="146"/>
      <c r="N65" s="121"/>
      <c r="O65" s="118"/>
    </row>
    <row r="66" spans="1:15" ht="15" customHeight="1" x14ac:dyDescent="0.25">
      <c r="A66" s="134"/>
      <c r="B66" s="124"/>
      <c r="C66" s="8" t="s">
        <v>13</v>
      </c>
      <c r="D66" s="8" t="s">
        <v>276</v>
      </c>
      <c r="E66" s="8" t="s">
        <v>12</v>
      </c>
      <c r="F66" s="124"/>
      <c r="G66" s="8" t="s">
        <v>267</v>
      </c>
      <c r="H66" s="30" t="s">
        <v>261</v>
      </c>
      <c r="I66" s="128"/>
      <c r="J66" s="131"/>
      <c r="K66" s="164"/>
      <c r="L66" s="156"/>
      <c r="M66" s="146"/>
      <c r="N66" s="121"/>
      <c r="O66" s="118"/>
    </row>
    <row r="67" spans="1:15" ht="63" customHeight="1" thickBot="1" x14ac:dyDescent="0.3">
      <c r="A67" s="135"/>
      <c r="B67" s="125"/>
      <c r="C67" s="9" t="s">
        <v>17</v>
      </c>
      <c r="D67" s="9" t="s">
        <v>318</v>
      </c>
      <c r="E67" s="9" t="s">
        <v>16</v>
      </c>
      <c r="F67" s="125"/>
      <c r="G67" s="9" t="s">
        <v>267</v>
      </c>
      <c r="H67" s="31" t="s">
        <v>261</v>
      </c>
      <c r="I67" s="129"/>
      <c r="J67" s="132"/>
      <c r="K67" s="165"/>
      <c r="L67" s="157"/>
      <c r="M67" s="146"/>
      <c r="N67" s="122"/>
      <c r="O67" s="119"/>
    </row>
    <row r="68" spans="1:15" ht="15" customHeight="1" x14ac:dyDescent="0.25">
      <c r="A68" s="133" t="s">
        <v>86</v>
      </c>
      <c r="B68" s="123" t="s">
        <v>154</v>
      </c>
      <c r="C68" s="10" t="s">
        <v>8</v>
      </c>
      <c r="D68" s="10" t="s">
        <v>272</v>
      </c>
      <c r="E68" s="10" t="s">
        <v>7</v>
      </c>
      <c r="F68" s="123">
        <v>8.51</v>
      </c>
      <c r="G68" s="10" t="s">
        <v>267</v>
      </c>
      <c r="H68" s="29" t="s">
        <v>261</v>
      </c>
      <c r="I68" s="127"/>
      <c r="J68" s="130">
        <v>131.7816</v>
      </c>
      <c r="K68" s="196">
        <f>J68*I2</f>
        <v>3953.4479999999999</v>
      </c>
      <c r="L68" s="158" t="s">
        <v>432</v>
      </c>
      <c r="M68" s="126"/>
      <c r="N68" s="120"/>
      <c r="O68" s="117">
        <f>(K68*N68)-(K68*N68*$I$4)</f>
        <v>0</v>
      </c>
    </row>
    <row r="69" spans="1:15" ht="15" customHeight="1" x14ac:dyDescent="0.25">
      <c r="A69" s="134"/>
      <c r="B69" s="124"/>
      <c r="C69" s="8" t="s">
        <v>8</v>
      </c>
      <c r="D69" s="8" t="s">
        <v>273</v>
      </c>
      <c r="E69" s="8" t="s">
        <v>9</v>
      </c>
      <c r="F69" s="124"/>
      <c r="G69" s="8" t="s">
        <v>267</v>
      </c>
      <c r="H69" s="30" t="s">
        <v>261</v>
      </c>
      <c r="I69" s="128"/>
      <c r="J69" s="131"/>
      <c r="K69" s="164"/>
      <c r="L69" s="156"/>
      <c r="M69" s="126"/>
      <c r="N69" s="121"/>
      <c r="O69" s="118"/>
    </row>
    <row r="70" spans="1:15" ht="15" customHeight="1" x14ac:dyDescent="0.25">
      <c r="A70" s="134"/>
      <c r="B70" s="124"/>
      <c r="C70" s="8" t="s">
        <v>8</v>
      </c>
      <c r="D70" s="8" t="s">
        <v>275</v>
      </c>
      <c r="E70" s="8" t="s">
        <v>11</v>
      </c>
      <c r="F70" s="124"/>
      <c r="G70" s="8" t="s">
        <v>267</v>
      </c>
      <c r="H70" s="30" t="s">
        <v>261</v>
      </c>
      <c r="I70" s="128"/>
      <c r="J70" s="131"/>
      <c r="K70" s="164"/>
      <c r="L70" s="156"/>
      <c r="M70" s="126"/>
      <c r="N70" s="121"/>
      <c r="O70" s="118"/>
    </row>
    <row r="71" spans="1:15" ht="15" customHeight="1" x14ac:dyDescent="0.25">
      <c r="A71" s="134"/>
      <c r="B71" s="124"/>
      <c r="C71" s="8" t="s">
        <v>13</v>
      </c>
      <c r="D71" s="8" t="s">
        <v>276</v>
      </c>
      <c r="E71" s="8" t="s">
        <v>12</v>
      </c>
      <c r="F71" s="124"/>
      <c r="G71" s="8" t="s">
        <v>267</v>
      </c>
      <c r="H71" s="30" t="s">
        <v>261</v>
      </c>
      <c r="I71" s="128"/>
      <c r="J71" s="131"/>
      <c r="K71" s="164"/>
      <c r="L71" s="156"/>
      <c r="M71" s="126"/>
      <c r="N71" s="121"/>
      <c r="O71" s="118"/>
    </row>
    <row r="72" spans="1:15" ht="112.5" customHeight="1" thickBot="1" x14ac:dyDescent="0.3">
      <c r="A72" s="135"/>
      <c r="B72" s="125"/>
      <c r="C72" s="9" t="s">
        <v>17</v>
      </c>
      <c r="D72" s="9" t="s">
        <v>318</v>
      </c>
      <c r="E72" s="9" t="s">
        <v>16</v>
      </c>
      <c r="F72" s="125"/>
      <c r="G72" s="9" t="s">
        <v>267</v>
      </c>
      <c r="H72" s="31" t="s">
        <v>261</v>
      </c>
      <c r="I72" s="129"/>
      <c r="J72" s="132"/>
      <c r="K72" s="165"/>
      <c r="L72" s="157"/>
      <c r="M72" s="126"/>
      <c r="N72" s="122"/>
      <c r="O72" s="119"/>
    </row>
    <row r="73" spans="1:15" ht="15" customHeight="1" x14ac:dyDescent="0.25">
      <c r="A73" s="133" t="s">
        <v>87</v>
      </c>
      <c r="B73" s="123" t="s">
        <v>155</v>
      </c>
      <c r="C73" s="10" t="s">
        <v>8</v>
      </c>
      <c r="D73" s="10" t="s">
        <v>272</v>
      </c>
      <c r="E73" s="10" t="s">
        <v>7</v>
      </c>
      <c r="F73" s="123">
        <v>8.51</v>
      </c>
      <c r="G73" s="10" t="s">
        <v>267</v>
      </c>
      <c r="H73" s="29" t="s">
        <v>261</v>
      </c>
      <c r="I73" s="127"/>
      <c r="J73" s="130">
        <v>131.7816</v>
      </c>
      <c r="K73" s="196">
        <f>J73*I2</f>
        <v>3953.4479999999999</v>
      </c>
      <c r="L73" s="158" t="s">
        <v>432</v>
      </c>
      <c r="M73" s="126"/>
      <c r="N73" s="120"/>
      <c r="O73" s="117">
        <f>(K73*N73)-(K73*N73*$I$4)</f>
        <v>0</v>
      </c>
    </row>
    <row r="74" spans="1:15" ht="15" customHeight="1" x14ac:dyDescent="0.25">
      <c r="A74" s="134"/>
      <c r="B74" s="124"/>
      <c r="C74" s="8" t="s">
        <v>8</v>
      </c>
      <c r="D74" s="8" t="s">
        <v>273</v>
      </c>
      <c r="E74" s="8" t="s">
        <v>9</v>
      </c>
      <c r="F74" s="124"/>
      <c r="G74" s="8" t="s">
        <v>267</v>
      </c>
      <c r="H74" s="30" t="s">
        <v>261</v>
      </c>
      <c r="I74" s="128"/>
      <c r="J74" s="131"/>
      <c r="K74" s="164"/>
      <c r="L74" s="156"/>
      <c r="M74" s="126"/>
      <c r="N74" s="121"/>
      <c r="O74" s="118"/>
    </row>
    <row r="75" spans="1:15" ht="15" customHeight="1" x14ac:dyDescent="0.25">
      <c r="A75" s="134"/>
      <c r="B75" s="124"/>
      <c r="C75" s="8" t="s">
        <v>8</v>
      </c>
      <c r="D75" s="8" t="s">
        <v>275</v>
      </c>
      <c r="E75" s="8" t="s">
        <v>11</v>
      </c>
      <c r="F75" s="124"/>
      <c r="G75" s="8" t="s">
        <v>267</v>
      </c>
      <c r="H75" s="30" t="s">
        <v>261</v>
      </c>
      <c r="I75" s="128"/>
      <c r="J75" s="131"/>
      <c r="K75" s="164"/>
      <c r="L75" s="156"/>
      <c r="M75" s="126"/>
      <c r="N75" s="121"/>
      <c r="O75" s="118"/>
    </row>
    <row r="76" spans="1:15" ht="15" customHeight="1" x14ac:dyDescent="0.25">
      <c r="A76" s="134"/>
      <c r="B76" s="124"/>
      <c r="C76" s="8" t="s">
        <v>13</v>
      </c>
      <c r="D76" s="8" t="s">
        <v>276</v>
      </c>
      <c r="E76" s="8" t="s">
        <v>12</v>
      </c>
      <c r="F76" s="124"/>
      <c r="G76" s="8" t="s">
        <v>267</v>
      </c>
      <c r="H76" s="30" t="s">
        <v>261</v>
      </c>
      <c r="I76" s="128"/>
      <c r="J76" s="131"/>
      <c r="K76" s="164"/>
      <c r="L76" s="156"/>
      <c r="M76" s="126"/>
      <c r="N76" s="121"/>
      <c r="O76" s="118"/>
    </row>
    <row r="77" spans="1:15" ht="90" customHeight="1" thickBot="1" x14ac:dyDescent="0.3">
      <c r="A77" s="135"/>
      <c r="B77" s="125"/>
      <c r="C77" s="9" t="s">
        <v>17</v>
      </c>
      <c r="D77" s="9" t="s">
        <v>318</v>
      </c>
      <c r="E77" s="9" t="s">
        <v>16</v>
      </c>
      <c r="F77" s="125"/>
      <c r="G77" s="9" t="s">
        <v>267</v>
      </c>
      <c r="H77" s="31" t="s">
        <v>261</v>
      </c>
      <c r="I77" s="129"/>
      <c r="J77" s="132"/>
      <c r="K77" s="165"/>
      <c r="L77" s="157"/>
      <c r="M77" s="126"/>
      <c r="N77" s="122"/>
      <c r="O77" s="119"/>
    </row>
    <row r="78" spans="1:15" ht="15" customHeight="1" x14ac:dyDescent="0.25">
      <c r="A78" s="143" t="s">
        <v>340</v>
      </c>
      <c r="B78" s="140" t="s">
        <v>338</v>
      </c>
      <c r="C78" s="10" t="s">
        <v>8</v>
      </c>
      <c r="D78" s="10" t="s">
        <v>272</v>
      </c>
      <c r="E78" s="10" t="s">
        <v>7</v>
      </c>
      <c r="F78" s="123">
        <v>8.51</v>
      </c>
      <c r="G78" s="10" t="s">
        <v>267</v>
      </c>
      <c r="H78" s="29" t="s">
        <v>261</v>
      </c>
      <c r="I78" s="127"/>
      <c r="J78" s="130">
        <v>119.63159999999999</v>
      </c>
      <c r="K78" s="196">
        <f>J78*I2</f>
        <v>3588.9479999999999</v>
      </c>
      <c r="L78" s="158" t="s">
        <v>434</v>
      </c>
      <c r="M78" s="126"/>
      <c r="N78" s="120"/>
      <c r="O78" s="117">
        <f>(K78*N78)-(K78*N78*$I$4)</f>
        <v>0</v>
      </c>
    </row>
    <row r="79" spans="1:15" ht="15" customHeight="1" x14ac:dyDescent="0.25">
      <c r="A79" s="144"/>
      <c r="B79" s="141"/>
      <c r="C79" s="8" t="s">
        <v>8</v>
      </c>
      <c r="D79" s="8" t="s">
        <v>273</v>
      </c>
      <c r="E79" s="8" t="s">
        <v>9</v>
      </c>
      <c r="F79" s="124"/>
      <c r="G79" s="8" t="s">
        <v>267</v>
      </c>
      <c r="H79" s="30" t="s">
        <v>261</v>
      </c>
      <c r="I79" s="128"/>
      <c r="J79" s="131"/>
      <c r="K79" s="164"/>
      <c r="L79" s="156"/>
      <c r="M79" s="126"/>
      <c r="N79" s="121"/>
      <c r="O79" s="118"/>
    </row>
    <row r="80" spans="1:15" ht="15" customHeight="1" x14ac:dyDescent="0.25">
      <c r="A80" s="144"/>
      <c r="B80" s="141"/>
      <c r="C80" s="8" t="s">
        <v>8</v>
      </c>
      <c r="D80" s="8" t="s">
        <v>274</v>
      </c>
      <c r="E80" s="8" t="s">
        <v>10</v>
      </c>
      <c r="F80" s="124"/>
      <c r="G80" s="8" t="s">
        <v>267</v>
      </c>
      <c r="H80" s="30" t="s">
        <v>261</v>
      </c>
      <c r="I80" s="128"/>
      <c r="J80" s="131"/>
      <c r="K80" s="164"/>
      <c r="L80" s="156"/>
      <c r="M80" s="126"/>
      <c r="N80" s="121"/>
      <c r="O80" s="118"/>
    </row>
    <row r="81" spans="1:15" ht="15" customHeight="1" x14ac:dyDescent="0.25">
      <c r="A81" s="144"/>
      <c r="B81" s="141"/>
      <c r="C81" s="8" t="s">
        <v>8</v>
      </c>
      <c r="D81" s="8" t="s">
        <v>275</v>
      </c>
      <c r="E81" s="8" t="s">
        <v>11</v>
      </c>
      <c r="F81" s="124"/>
      <c r="G81" s="8" t="s">
        <v>267</v>
      </c>
      <c r="H81" s="30" t="s">
        <v>261</v>
      </c>
      <c r="I81" s="128"/>
      <c r="J81" s="131"/>
      <c r="K81" s="164"/>
      <c r="L81" s="156"/>
      <c r="M81" s="126"/>
      <c r="N81" s="121"/>
      <c r="O81" s="118"/>
    </row>
    <row r="82" spans="1:15" ht="93" customHeight="1" thickBot="1" x14ac:dyDescent="0.3">
      <c r="A82" s="145"/>
      <c r="B82" s="142"/>
      <c r="C82" s="9" t="s">
        <v>13</v>
      </c>
      <c r="D82" s="9" t="s">
        <v>317</v>
      </c>
      <c r="E82" s="9" t="s">
        <v>12</v>
      </c>
      <c r="F82" s="125"/>
      <c r="G82" s="9" t="s">
        <v>267</v>
      </c>
      <c r="H82" s="31" t="s">
        <v>261</v>
      </c>
      <c r="I82" s="129"/>
      <c r="J82" s="132"/>
      <c r="K82" s="165"/>
      <c r="L82" s="157"/>
      <c r="M82" s="126"/>
      <c r="N82" s="122"/>
      <c r="O82" s="119"/>
    </row>
    <row r="83" spans="1:15" ht="15" customHeight="1" x14ac:dyDescent="0.25">
      <c r="A83" s="143" t="s">
        <v>343</v>
      </c>
      <c r="B83" s="140" t="s">
        <v>342</v>
      </c>
      <c r="C83" s="10" t="s">
        <v>8</v>
      </c>
      <c r="D83" s="10" t="s">
        <v>272</v>
      </c>
      <c r="E83" s="10" t="s">
        <v>7</v>
      </c>
      <c r="F83" s="123">
        <v>8.51</v>
      </c>
      <c r="G83" s="10" t="s">
        <v>267</v>
      </c>
      <c r="H83" s="29" t="s">
        <v>261</v>
      </c>
      <c r="I83" s="127"/>
      <c r="J83" s="130">
        <v>119.63159999999999</v>
      </c>
      <c r="K83" s="196">
        <f>J83*I2</f>
        <v>3588.9479999999999</v>
      </c>
      <c r="L83" s="158">
        <v>4484.95</v>
      </c>
      <c r="M83" s="126"/>
      <c r="N83" s="120"/>
      <c r="O83" s="117">
        <f>(K83*N83)-(K83*N83*$I$4)</f>
        <v>0</v>
      </c>
    </row>
    <row r="84" spans="1:15" ht="15" customHeight="1" x14ac:dyDescent="0.25">
      <c r="A84" s="144"/>
      <c r="B84" s="141"/>
      <c r="C84" s="8" t="s">
        <v>8</v>
      </c>
      <c r="D84" s="8" t="s">
        <v>273</v>
      </c>
      <c r="E84" s="8" t="s">
        <v>9</v>
      </c>
      <c r="F84" s="124"/>
      <c r="G84" s="8" t="s">
        <v>267</v>
      </c>
      <c r="H84" s="30" t="s">
        <v>261</v>
      </c>
      <c r="I84" s="128"/>
      <c r="J84" s="131"/>
      <c r="K84" s="164"/>
      <c r="L84" s="156"/>
      <c r="M84" s="126"/>
      <c r="N84" s="121"/>
      <c r="O84" s="118"/>
    </row>
    <row r="85" spans="1:15" ht="15" customHeight="1" x14ac:dyDescent="0.25">
      <c r="A85" s="144"/>
      <c r="B85" s="141"/>
      <c r="C85" s="8" t="s">
        <v>8</v>
      </c>
      <c r="D85" s="8" t="s">
        <v>274</v>
      </c>
      <c r="E85" s="8" t="s">
        <v>10</v>
      </c>
      <c r="F85" s="124"/>
      <c r="G85" s="8" t="s">
        <v>267</v>
      </c>
      <c r="H85" s="30" t="s">
        <v>261</v>
      </c>
      <c r="I85" s="128"/>
      <c r="J85" s="131"/>
      <c r="K85" s="164"/>
      <c r="L85" s="156"/>
      <c r="M85" s="126"/>
      <c r="N85" s="121"/>
      <c r="O85" s="118"/>
    </row>
    <row r="86" spans="1:15" ht="15" customHeight="1" x14ac:dyDescent="0.25">
      <c r="A86" s="144"/>
      <c r="B86" s="141"/>
      <c r="C86" s="8" t="s">
        <v>8</v>
      </c>
      <c r="D86" s="8" t="s">
        <v>275</v>
      </c>
      <c r="E86" s="8" t="s">
        <v>11</v>
      </c>
      <c r="F86" s="124"/>
      <c r="G86" s="8" t="s">
        <v>267</v>
      </c>
      <c r="H86" s="30" t="s">
        <v>261</v>
      </c>
      <c r="I86" s="128"/>
      <c r="J86" s="131"/>
      <c r="K86" s="164"/>
      <c r="L86" s="156"/>
      <c r="M86" s="126"/>
      <c r="N86" s="121"/>
      <c r="O86" s="118"/>
    </row>
    <row r="87" spans="1:15" ht="79.5" customHeight="1" thickBot="1" x14ac:dyDescent="0.3">
      <c r="A87" s="145"/>
      <c r="B87" s="142"/>
      <c r="C87" s="9" t="s">
        <v>13</v>
      </c>
      <c r="D87" s="9" t="s">
        <v>317</v>
      </c>
      <c r="E87" s="9" t="s">
        <v>12</v>
      </c>
      <c r="F87" s="125"/>
      <c r="G87" s="9" t="s">
        <v>267</v>
      </c>
      <c r="H87" s="31" t="s">
        <v>261</v>
      </c>
      <c r="I87" s="129"/>
      <c r="J87" s="132"/>
      <c r="K87" s="165"/>
      <c r="L87" s="157"/>
      <c r="M87" s="126"/>
      <c r="N87" s="122"/>
      <c r="O87" s="119"/>
    </row>
    <row r="88" spans="1:15" ht="15" customHeight="1" x14ac:dyDescent="0.25">
      <c r="A88" s="143" t="s">
        <v>341</v>
      </c>
      <c r="B88" s="140" t="s">
        <v>339</v>
      </c>
      <c r="C88" s="10" t="s">
        <v>8</v>
      </c>
      <c r="D88" s="10" t="s">
        <v>272</v>
      </c>
      <c r="E88" s="10" t="s">
        <v>7</v>
      </c>
      <c r="F88" s="123">
        <v>8.51</v>
      </c>
      <c r="G88" s="10" t="s">
        <v>267</v>
      </c>
      <c r="H88" s="29" t="s">
        <v>261</v>
      </c>
      <c r="I88" s="127"/>
      <c r="J88" s="130">
        <v>119.63159999999999</v>
      </c>
      <c r="K88" s="196">
        <f>J88*I2</f>
        <v>3588.9479999999999</v>
      </c>
      <c r="L88" s="158" t="s">
        <v>434</v>
      </c>
      <c r="M88" s="126"/>
      <c r="N88" s="120"/>
      <c r="O88" s="117">
        <f>(K88*N88)-(K88*N88*$I$4)</f>
        <v>0</v>
      </c>
    </row>
    <row r="89" spans="1:15" ht="15" customHeight="1" x14ac:dyDescent="0.25">
      <c r="A89" s="144"/>
      <c r="B89" s="141"/>
      <c r="C89" s="8" t="s">
        <v>8</v>
      </c>
      <c r="D89" s="8" t="s">
        <v>273</v>
      </c>
      <c r="E89" s="8" t="s">
        <v>9</v>
      </c>
      <c r="F89" s="124"/>
      <c r="G89" s="8" t="s">
        <v>267</v>
      </c>
      <c r="H89" s="30" t="s">
        <v>261</v>
      </c>
      <c r="I89" s="128"/>
      <c r="J89" s="131"/>
      <c r="K89" s="164"/>
      <c r="L89" s="156"/>
      <c r="M89" s="126"/>
      <c r="N89" s="121"/>
      <c r="O89" s="118"/>
    </row>
    <row r="90" spans="1:15" ht="15" customHeight="1" x14ac:dyDescent="0.25">
      <c r="A90" s="144"/>
      <c r="B90" s="141"/>
      <c r="C90" s="8" t="s">
        <v>8</v>
      </c>
      <c r="D90" s="8" t="s">
        <v>274</v>
      </c>
      <c r="E90" s="8" t="s">
        <v>10</v>
      </c>
      <c r="F90" s="124"/>
      <c r="G90" s="8" t="s">
        <v>267</v>
      </c>
      <c r="H90" s="30" t="s">
        <v>261</v>
      </c>
      <c r="I90" s="128"/>
      <c r="J90" s="131"/>
      <c r="K90" s="164"/>
      <c r="L90" s="156"/>
      <c r="M90" s="126"/>
      <c r="N90" s="121"/>
      <c r="O90" s="118"/>
    </row>
    <row r="91" spans="1:15" ht="80.25" customHeight="1" x14ac:dyDescent="0.25">
      <c r="A91" s="144"/>
      <c r="B91" s="141"/>
      <c r="C91" s="8" t="s">
        <v>8</v>
      </c>
      <c r="D91" s="8" t="s">
        <v>275</v>
      </c>
      <c r="E91" s="8" t="s">
        <v>11</v>
      </c>
      <c r="F91" s="124"/>
      <c r="G91" s="8" t="s">
        <v>267</v>
      </c>
      <c r="H91" s="30" t="s">
        <v>261</v>
      </c>
      <c r="I91" s="128"/>
      <c r="J91" s="131"/>
      <c r="K91" s="164"/>
      <c r="L91" s="156"/>
      <c r="M91" s="126"/>
      <c r="N91" s="121"/>
      <c r="O91" s="118"/>
    </row>
    <row r="92" spans="1:15" ht="34.5" customHeight="1" thickBot="1" x14ac:dyDescent="0.3">
      <c r="A92" s="145"/>
      <c r="B92" s="142"/>
      <c r="C92" s="9" t="s">
        <v>13</v>
      </c>
      <c r="D92" s="9" t="s">
        <v>317</v>
      </c>
      <c r="E92" s="9" t="s">
        <v>12</v>
      </c>
      <c r="F92" s="125"/>
      <c r="G92" s="9" t="s">
        <v>267</v>
      </c>
      <c r="H92" s="31" t="s">
        <v>261</v>
      </c>
      <c r="I92" s="129"/>
      <c r="J92" s="132"/>
      <c r="K92" s="165"/>
      <c r="L92" s="157"/>
      <c r="M92" s="126"/>
      <c r="N92" s="122"/>
      <c r="O92" s="119"/>
    </row>
    <row r="93" spans="1:15" ht="48" customHeight="1" x14ac:dyDescent="0.25">
      <c r="A93" s="133" t="s">
        <v>347</v>
      </c>
      <c r="B93" s="123" t="s">
        <v>344</v>
      </c>
      <c r="C93" s="10" t="s">
        <v>8</v>
      </c>
      <c r="D93" s="10" t="s">
        <v>279</v>
      </c>
      <c r="E93" s="10" t="s">
        <v>15</v>
      </c>
      <c r="F93" s="123">
        <v>7.98</v>
      </c>
      <c r="G93" s="10" t="s">
        <v>267</v>
      </c>
      <c r="H93" s="29" t="s">
        <v>261</v>
      </c>
      <c r="I93" s="127"/>
      <c r="J93" s="130">
        <v>114.43680000000001</v>
      </c>
      <c r="K93" s="196">
        <f>J93*I2</f>
        <v>3433.1040000000003</v>
      </c>
      <c r="L93" s="158">
        <v>4279.1000000000004</v>
      </c>
      <c r="M93" s="126"/>
      <c r="N93" s="120"/>
      <c r="O93" s="117">
        <f>(K93*N93)-(K93*N93*$I$4)</f>
        <v>0</v>
      </c>
    </row>
    <row r="94" spans="1:15" ht="50.25" customHeight="1" x14ac:dyDescent="0.25">
      <c r="A94" s="134"/>
      <c r="B94" s="124"/>
      <c r="C94" s="8" t="s">
        <v>8</v>
      </c>
      <c r="D94" s="8" t="s">
        <v>273</v>
      </c>
      <c r="E94" s="8" t="s">
        <v>9</v>
      </c>
      <c r="F94" s="124"/>
      <c r="G94" s="8" t="s">
        <v>267</v>
      </c>
      <c r="H94" s="30" t="s">
        <v>261</v>
      </c>
      <c r="I94" s="128"/>
      <c r="J94" s="131"/>
      <c r="K94" s="164"/>
      <c r="L94" s="156"/>
      <c r="M94" s="126"/>
      <c r="N94" s="121"/>
      <c r="O94" s="118"/>
    </row>
    <row r="95" spans="1:15" ht="51.75" customHeight="1" x14ac:dyDescent="0.25">
      <c r="A95" s="134"/>
      <c r="B95" s="124"/>
      <c r="C95" s="8" t="s">
        <v>8</v>
      </c>
      <c r="D95" s="8" t="s">
        <v>316</v>
      </c>
      <c r="E95" s="8" t="s">
        <v>11</v>
      </c>
      <c r="F95" s="124"/>
      <c r="G95" s="8" t="s">
        <v>267</v>
      </c>
      <c r="H95" s="30" t="s">
        <v>261</v>
      </c>
      <c r="I95" s="128"/>
      <c r="J95" s="131"/>
      <c r="K95" s="164"/>
      <c r="L95" s="156"/>
      <c r="M95" s="126"/>
      <c r="N95" s="121"/>
      <c r="O95" s="118"/>
    </row>
    <row r="96" spans="1:15" ht="42.75" customHeight="1" x14ac:dyDescent="0.25">
      <c r="A96" s="134"/>
      <c r="B96" s="124"/>
      <c r="C96" s="8" t="s">
        <v>13</v>
      </c>
      <c r="D96" s="8" t="s">
        <v>317</v>
      </c>
      <c r="E96" s="8" t="s">
        <v>12</v>
      </c>
      <c r="F96" s="124"/>
      <c r="G96" s="8" t="s">
        <v>267</v>
      </c>
      <c r="H96" s="30" t="s">
        <v>261</v>
      </c>
      <c r="I96" s="128"/>
      <c r="J96" s="131"/>
      <c r="K96" s="164"/>
      <c r="L96" s="156"/>
      <c r="M96" s="126"/>
      <c r="N96" s="121"/>
      <c r="O96" s="118"/>
    </row>
    <row r="97" spans="1:15" ht="33.75" customHeight="1" thickBot="1" x14ac:dyDescent="0.3">
      <c r="A97" s="135"/>
      <c r="B97" s="125"/>
      <c r="C97" s="9" t="s">
        <v>17</v>
      </c>
      <c r="D97" s="9" t="s">
        <v>318</v>
      </c>
      <c r="E97" s="9" t="s">
        <v>16</v>
      </c>
      <c r="F97" s="125"/>
      <c r="G97" s="9" t="s">
        <v>267</v>
      </c>
      <c r="H97" s="31" t="s">
        <v>261</v>
      </c>
      <c r="I97" s="129"/>
      <c r="J97" s="132"/>
      <c r="K97" s="165"/>
      <c r="L97" s="157"/>
      <c r="M97" s="88"/>
      <c r="N97" s="122"/>
      <c r="O97" s="119"/>
    </row>
    <row r="98" spans="1:15" ht="42" customHeight="1" x14ac:dyDescent="0.25">
      <c r="A98" s="143" t="s">
        <v>348</v>
      </c>
      <c r="B98" s="123" t="s">
        <v>345</v>
      </c>
      <c r="C98" s="10" t="s">
        <v>8</v>
      </c>
      <c r="D98" s="10" t="s">
        <v>279</v>
      </c>
      <c r="E98" s="10" t="s">
        <v>15</v>
      </c>
      <c r="F98" s="123">
        <v>7.98</v>
      </c>
      <c r="G98" s="10" t="s">
        <v>267</v>
      </c>
      <c r="H98" s="29" t="s">
        <v>261</v>
      </c>
      <c r="I98" s="127"/>
      <c r="J98" s="130">
        <v>114.43680000000001</v>
      </c>
      <c r="K98" s="196">
        <f>J98*I2</f>
        <v>3433.1040000000003</v>
      </c>
      <c r="L98" s="158">
        <v>4279.1000000000004</v>
      </c>
      <c r="M98" s="126"/>
      <c r="N98" s="120"/>
      <c r="O98" s="117">
        <f>(K98*N98)-(K98*N98*$I$4)</f>
        <v>0</v>
      </c>
    </row>
    <row r="99" spans="1:15" ht="42.75" customHeight="1" x14ac:dyDescent="0.25">
      <c r="A99" s="144"/>
      <c r="B99" s="124"/>
      <c r="C99" s="8" t="s">
        <v>8</v>
      </c>
      <c r="D99" s="8" t="s">
        <v>273</v>
      </c>
      <c r="E99" s="8" t="s">
        <v>9</v>
      </c>
      <c r="F99" s="124"/>
      <c r="G99" s="8" t="s">
        <v>267</v>
      </c>
      <c r="H99" s="30" t="s">
        <v>261</v>
      </c>
      <c r="I99" s="128"/>
      <c r="J99" s="131"/>
      <c r="K99" s="164"/>
      <c r="L99" s="156"/>
      <c r="M99" s="126"/>
      <c r="N99" s="121"/>
      <c r="O99" s="118"/>
    </row>
    <row r="100" spans="1:15" ht="47.25" customHeight="1" x14ac:dyDescent="0.25">
      <c r="A100" s="144"/>
      <c r="B100" s="124"/>
      <c r="C100" s="8" t="s">
        <v>8</v>
      </c>
      <c r="D100" s="8" t="s">
        <v>316</v>
      </c>
      <c r="E100" s="8" t="s">
        <v>11</v>
      </c>
      <c r="F100" s="124"/>
      <c r="G100" s="8" t="s">
        <v>267</v>
      </c>
      <c r="H100" s="30" t="s">
        <v>261</v>
      </c>
      <c r="I100" s="128"/>
      <c r="J100" s="131"/>
      <c r="K100" s="164"/>
      <c r="L100" s="156"/>
      <c r="M100" s="126"/>
      <c r="N100" s="121"/>
      <c r="O100" s="118"/>
    </row>
    <row r="101" spans="1:15" ht="22.5" customHeight="1" x14ac:dyDescent="0.25">
      <c r="A101" s="144"/>
      <c r="B101" s="124"/>
      <c r="C101" s="8" t="s">
        <v>13</v>
      </c>
      <c r="D101" s="8" t="s">
        <v>317</v>
      </c>
      <c r="E101" s="8" t="s">
        <v>12</v>
      </c>
      <c r="F101" s="124"/>
      <c r="G101" s="8" t="s">
        <v>267</v>
      </c>
      <c r="H101" s="30" t="s">
        <v>261</v>
      </c>
      <c r="I101" s="128"/>
      <c r="J101" s="131"/>
      <c r="K101" s="164"/>
      <c r="L101" s="156"/>
      <c r="M101" s="126"/>
      <c r="N101" s="121"/>
      <c r="O101" s="118"/>
    </row>
    <row r="102" spans="1:15" ht="41.25" customHeight="1" thickBot="1" x14ac:dyDescent="0.3">
      <c r="A102" s="145"/>
      <c r="B102" s="125"/>
      <c r="C102" s="9" t="s">
        <v>17</v>
      </c>
      <c r="D102" s="9" t="s">
        <v>318</v>
      </c>
      <c r="E102" s="9" t="s">
        <v>16</v>
      </c>
      <c r="F102" s="125"/>
      <c r="G102" s="9" t="s">
        <v>267</v>
      </c>
      <c r="H102" s="31" t="s">
        <v>261</v>
      </c>
      <c r="I102" s="129"/>
      <c r="J102" s="132"/>
      <c r="K102" s="165"/>
      <c r="L102" s="157"/>
      <c r="M102" s="88"/>
      <c r="N102" s="122"/>
      <c r="O102" s="119"/>
    </row>
    <row r="103" spans="1:15" ht="38.25" customHeight="1" x14ac:dyDescent="0.25">
      <c r="A103" s="143" t="s">
        <v>349</v>
      </c>
      <c r="B103" s="123" t="s">
        <v>346</v>
      </c>
      <c r="C103" s="10" t="s">
        <v>8</v>
      </c>
      <c r="D103" s="10" t="s">
        <v>279</v>
      </c>
      <c r="E103" s="10" t="s">
        <v>15</v>
      </c>
      <c r="F103" s="123">
        <v>7.98</v>
      </c>
      <c r="G103" s="10" t="s">
        <v>267</v>
      </c>
      <c r="H103" s="29" t="s">
        <v>261</v>
      </c>
      <c r="I103" s="127"/>
      <c r="J103" s="130">
        <v>114.43680000000001</v>
      </c>
      <c r="K103" s="196">
        <f>J103*I2</f>
        <v>3433.1040000000003</v>
      </c>
      <c r="L103" s="158">
        <v>4289</v>
      </c>
      <c r="M103" s="126"/>
      <c r="N103" s="120"/>
      <c r="O103" s="117">
        <f t="shared" ref="O103:O141" si="1">(K103*N103)-(K103*N103*$I$4)</f>
        <v>0</v>
      </c>
    </row>
    <row r="104" spans="1:15" ht="44.25" customHeight="1" x14ac:dyDescent="0.25">
      <c r="A104" s="144"/>
      <c r="B104" s="124"/>
      <c r="C104" s="8" t="s">
        <v>8</v>
      </c>
      <c r="D104" s="8" t="s">
        <v>273</v>
      </c>
      <c r="E104" s="8" t="s">
        <v>9</v>
      </c>
      <c r="F104" s="124"/>
      <c r="G104" s="8" t="s">
        <v>267</v>
      </c>
      <c r="H104" s="30" t="s">
        <v>261</v>
      </c>
      <c r="I104" s="128"/>
      <c r="J104" s="131"/>
      <c r="K104" s="164"/>
      <c r="L104" s="156"/>
      <c r="M104" s="126"/>
      <c r="N104" s="121"/>
      <c r="O104" s="118"/>
    </row>
    <row r="105" spans="1:15" ht="39.75" customHeight="1" x14ac:dyDescent="0.25">
      <c r="A105" s="144"/>
      <c r="B105" s="124"/>
      <c r="C105" s="8" t="s">
        <v>8</v>
      </c>
      <c r="D105" s="8" t="s">
        <v>316</v>
      </c>
      <c r="E105" s="8" t="s">
        <v>11</v>
      </c>
      <c r="F105" s="124"/>
      <c r="G105" s="8" t="s">
        <v>267</v>
      </c>
      <c r="H105" s="30" t="s">
        <v>261</v>
      </c>
      <c r="I105" s="128"/>
      <c r="J105" s="131"/>
      <c r="K105" s="164"/>
      <c r="L105" s="156"/>
      <c r="M105" s="126"/>
      <c r="N105" s="121"/>
      <c r="O105" s="118"/>
    </row>
    <row r="106" spans="1:15" ht="37.5" customHeight="1" x14ac:dyDescent="0.25">
      <c r="A106" s="144"/>
      <c r="B106" s="124"/>
      <c r="C106" s="8" t="s">
        <v>13</v>
      </c>
      <c r="D106" s="8" t="s">
        <v>317</v>
      </c>
      <c r="E106" s="8" t="s">
        <v>12</v>
      </c>
      <c r="F106" s="124"/>
      <c r="G106" s="8" t="s">
        <v>267</v>
      </c>
      <c r="H106" s="30" t="s">
        <v>261</v>
      </c>
      <c r="I106" s="128"/>
      <c r="J106" s="131"/>
      <c r="K106" s="164"/>
      <c r="L106" s="156"/>
      <c r="M106" s="126"/>
      <c r="N106" s="121"/>
      <c r="O106" s="118"/>
    </row>
    <row r="107" spans="1:15" ht="50.25" customHeight="1" thickBot="1" x14ac:dyDescent="0.3">
      <c r="A107" s="145"/>
      <c r="B107" s="125"/>
      <c r="C107" s="9" t="s">
        <v>17</v>
      </c>
      <c r="D107" s="9" t="s">
        <v>318</v>
      </c>
      <c r="E107" s="9" t="s">
        <v>16</v>
      </c>
      <c r="F107" s="125"/>
      <c r="G107" s="9" t="s">
        <v>267</v>
      </c>
      <c r="H107" s="31" t="s">
        <v>261</v>
      </c>
      <c r="I107" s="129"/>
      <c r="J107" s="132"/>
      <c r="K107" s="165"/>
      <c r="L107" s="157"/>
      <c r="M107" s="88"/>
      <c r="N107" s="122"/>
      <c r="O107" s="119"/>
    </row>
    <row r="108" spans="1:15" ht="37.5" customHeight="1" x14ac:dyDescent="0.25">
      <c r="A108" s="133" t="s">
        <v>88</v>
      </c>
      <c r="B108" s="123" t="s">
        <v>156</v>
      </c>
      <c r="C108" s="10" t="s">
        <v>8</v>
      </c>
      <c r="D108" s="10" t="s">
        <v>272</v>
      </c>
      <c r="E108" s="10" t="s">
        <v>89</v>
      </c>
      <c r="F108" s="123">
        <v>1.345</v>
      </c>
      <c r="G108" s="10" t="s">
        <v>269</v>
      </c>
      <c r="H108" s="29" t="s">
        <v>261</v>
      </c>
      <c r="I108" s="127"/>
      <c r="J108" s="130">
        <v>96.56819999999999</v>
      </c>
      <c r="K108" s="196">
        <f>J108*I2</f>
        <v>2897.0459999999998</v>
      </c>
      <c r="L108" s="158">
        <v>3627.05</v>
      </c>
      <c r="M108" s="88"/>
      <c r="N108" s="120"/>
      <c r="O108" s="117">
        <f t="shared" si="1"/>
        <v>0</v>
      </c>
    </row>
    <row r="109" spans="1:15" ht="42.75" customHeight="1" x14ac:dyDescent="0.25">
      <c r="A109" s="134"/>
      <c r="B109" s="124"/>
      <c r="C109" s="8" t="s">
        <v>8</v>
      </c>
      <c r="D109" s="8" t="s">
        <v>273</v>
      </c>
      <c r="E109" s="8" t="s">
        <v>90</v>
      </c>
      <c r="F109" s="124"/>
      <c r="G109" s="8" t="s">
        <v>269</v>
      </c>
      <c r="H109" s="30" t="s">
        <v>261</v>
      </c>
      <c r="I109" s="128"/>
      <c r="J109" s="131"/>
      <c r="K109" s="164"/>
      <c r="L109" s="156"/>
      <c r="M109" s="88"/>
      <c r="N109" s="121"/>
      <c r="O109" s="118"/>
    </row>
    <row r="110" spans="1:15" ht="52.5" customHeight="1" x14ac:dyDescent="0.25">
      <c r="A110" s="134"/>
      <c r="B110" s="124"/>
      <c r="C110" s="8" t="s">
        <v>8</v>
      </c>
      <c r="D110" s="8" t="s">
        <v>316</v>
      </c>
      <c r="E110" s="8" t="s">
        <v>91</v>
      </c>
      <c r="F110" s="124"/>
      <c r="G110" s="8" t="s">
        <v>269</v>
      </c>
      <c r="H110" s="30" t="s">
        <v>261</v>
      </c>
      <c r="I110" s="128"/>
      <c r="J110" s="131"/>
      <c r="K110" s="164"/>
      <c r="L110" s="156"/>
      <c r="M110" s="88"/>
      <c r="N110" s="121"/>
      <c r="O110" s="118"/>
    </row>
    <row r="111" spans="1:15" ht="38.25" customHeight="1" thickBot="1" x14ac:dyDescent="0.3">
      <c r="A111" s="135"/>
      <c r="B111" s="125"/>
      <c r="C111" s="9" t="s">
        <v>13</v>
      </c>
      <c r="D111" s="9" t="s">
        <v>317</v>
      </c>
      <c r="E111" s="9" t="s">
        <v>92</v>
      </c>
      <c r="F111" s="125"/>
      <c r="G111" s="9" t="s">
        <v>269</v>
      </c>
      <c r="H111" s="31" t="s">
        <v>261</v>
      </c>
      <c r="I111" s="129"/>
      <c r="J111" s="132"/>
      <c r="K111" s="165"/>
      <c r="L111" s="157"/>
      <c r="M111" s="88"/>
      <c r="N111" s="122"/>
      <c r="O111" s="119"/>
    </row>
    <row r="112" spans="1:15" ht="47.25" customHeight="1" x14ac:dyDescent="0.25">
      <c r="A112" s="49" t="s">
        <v>93</v>
      </c>
      <c r="B112" s="10" t="s">
        <v>157</v>
      </c>
      <c r="C112" s="10" t="s">
        <v>8</v>
      </c>
      <c r="D112" s="10" t="s">
        <v>301</v>
      </c>
      <c r="E112" s="10" t="s">
        <v>94</v>
      </c>
      <c r="F112" s="10">
        <v>1.345</v>
      </c>
      <c r="G112" s="10" t="s">
        <v>269</v>
      </c>
      <c r="H112" s="29" t="s">
        <v>261</v>
      </c>
      <c r="I112" s="127"/>
      <c r="J112" s="5">
        <v>21.455939999999998</v>
      </c>
      <c r="K112" s="99">
        <f>J112*I2</f>
        <v>643.67819999999995</v>
      </c>
      <c r="L112" s="98">
        <v>786.68</v>
      </c>
      <c r="M112" s="126"/>
      <c r="N112" s="85"/>
      <c r="O112" s="86">
        <f t="shared" si="1"/>
        <v>0</v>
      </c>
    </row>
    <row r="113" spans="1:15" ht="42.75" customHeight="1" x14ac:dyDescent="0.25">
      <c r="A113" s="50" t="s">
        <v>95</v>
      </c>
      <c r="B113" s="8" t="s">
        <v>158</v>
      </c>
      <c r="C113" s="8" t="s">
        <v>8</v>
      </c>
      <c r="D113" s="8" t="s">
        <v>302</v>
      </c>
      <c r="E113" s="8" t="s">
        <v>89</v>
      </c>
      <c r="F113" s="8">
        <v>1.56</v>
      </c>
      <c r="G113" s="8" t="s">
        <v>269</v>
      </c>
      <c r="H113" s="30" t="s">
        <v>261</v>
      </c>
      <c r="I113" s="128"/>
      <c r="J113" s="5">
        <v>24.173099999999998</v>
      </c>
      <c r="K113" s="99">
        <f>J113*I2</f>
        <v>725.19299999999998</v>
      </c>
      <c r="L113" s="98">
        <v>904.19</v>
      </c>
      <c r="M113" s="126"/>
      <c r="N113" s="85"/>
      <c r="O113" s="86">
        <f t="shared" si="1"/>
        <v>0</v>
      </c>
    </row>
    <row r="114" spans="1:15" ht="41.25" customHeight="1" x14ac:dyDescent="0.25">
      <c r="A114" s="50" t="s">
        <v>96</v>
      </c>
      <c r="B114" s="8" t="s">
        <v>159</v>
      </c>
      <c r="C114" s="8" t="s">
        <v>8</v>
      </c>
      <c r="D114" s="8" t="s">
        <v>303</v>
      </c>
      <c r="E114" s="8" t="s">
        <v>97</v>
      </c>
      <c r="F114" s="8">
        <v>1.915</v>
      </c>
      <c r="G114" s="8" t="s">
        <v>269</v>
      </c>
      <c r="H114" s="30" t="s">
        <v>261</v>
      </c>
      <c r="I114" s="128"/>
      <c r="J114" s="5">
        <v>26.8704</v>
      </c>
      <c r="K114" s="99">
        <f>J114*I2</f>
        <v>806.11199999999997</v>
      </c>
      <c r="L114" s="98" t="s">
        <v>435</v>
      </c>
      <c r="M114" s="126"/>
      <c r="N114" s="85"/>
      <c r="O114" s="86">
        <f t="shared" si="1"/>
        <v>0</v>
      </c>
    </row>
    <row r="115" spans="1:15" ht="42" customHeight="1" x14ac:dyDescent="0.25">
      <c r="A115" s="50" t="s">
        <v>98</v>
      </c>
      <c r="B115" s="8" t="s">
        <v>160</v>
      </c>
      <c r="C115" s="8" t="s">
        <v>8</v>
      </c>
      <c r="D115" s="8" t="s">
        <v>291</v>
      </c>
      <c r="E115" s="8" t="s">
        <v>91</v>
      </c>
      <c r="F115" s="8">
        <v>2.2200000000000002</v>
      </c>
      <c r="G115" s="8" t="s">
        <v>269</v>
      </c>
      <c r="H115" s="30" t="s">
        <v>261</v>
      </c>
      <c r="I115" s="128"/>
      <c r="J115" s="5">
        <v>31.727699999999999</v>
      </c>
      <c r="K115" s="99">
        <f>J115*I2</f>
        <v>951.8309999999999</v>
      </c>
      <c r="L115" s="98">
        <v>1188.83</v>
      </c>
      <c r="M115" s="126"/>
      <c r="N115" s="85"/>
      <c r="O115" s="86">
        <f t="shared" si="1"/>
        <v>0</v>
      </c>
    </row>
    <row r="116" spans="1:15" ht="38.25" customHeight="1" thickBot="1" x14ac:dyDescent="0.3">
      <c r="A116" s="45" t="s">
        <v>99</v>
      </c>
      <c r="B116" s="9" t="s">
        <v>161</v>
      </c>
      <c r="C116" s="9" t="s">
        <v>8</v>
      </c>
      <c r="D116" s="9" t="s">
        <v>304</v>
      </c>
      <c r="E116" s="9" t="s">
        <v>100</v>
      </c>
      <c r="F116" s="9">
        <v>2.68</v>
      </c>
      <c r="G116" s="9" t="s">
        <v>269</v>
      </c>
      <c r="H116" s="31" t="s">
        <v>261</v>
      </c>
      <c r="I116" s="129"/>
      <c r="J116" s="5">
        <v>35.056799999999996</v>
      </c>
      <c r="K116" s="99">
        <f>J116*I2</f>
        <v>1051.704</v>
      </c>
      <c r="L116" s="98" t="s">
        <v>436</v>
      </c>
      <c r="M116" s="126"/>
      <c r="N116" s="85"/>
      <c r="O116" s="86">
        <f t="shared" si="1"/>
        <v>0</v>
      </c>
    </row>
    <row r="117" spans="1:15" ht="51.75" customHeight="1" x14ac:dyDescent="0.25">
      <c r="A117" s="133" t="s">
        <v>101</v>
      </c>
      <c r="B117" s="123" t="s">
        <v>162</v>
      </c>
      <c r="C117" s="10" t="s">
        <v>8</v>
      </c>
      <c r="D117" s="10" t="s">
        <v>305</v>
      </c>
      <c r="E117" s="10" t="s">
        <v>7</v>
      </c>
      <c r="F117" s="123">
        <v>7.125</v>
      </c>
      <c r="G117" s="10" t="s">
        <v>267</v>
      </c>
      <c r="H117" s="29" t="s">
        <v>261</v>
      </c>
      <c r="I117" s="127"/>
      <c r="J117" s="130">
        <v>97.335000000000008</v>
      </c>
      <c r="K117" s="196">
        <f>J117*I2</f>
        <v>2920.05</v>
      </c>
      <c r="L117" s="158">
        <v>3640.05</v>
      </c>
      <c r="M117" s="126"/>
      <c r="N117" s="120"/>
      <c r="O117" s="117">
        <f t="shared" si="1"/>
        <v>0</v>
      </c>
    </row>
    <row r="118" spans="1:15" ht="55.5" customHeight="1" x14ac:dyDescent="0.25">
      <c r="A118" s="134"/>
      <c r="B118" s="124"/>
      <c r="C118" s="8" t="s">
        <v>8</v>
      </c>
      <c r="D118" s="8" t="s">
        <v>306</v>
      </c>
      <c r="E118" s="8" t="s">
        <v>9</v>
      </c>
      <c r="F118" s="124"/>
      <c r="G118" s="8" t="s">
        <v>267</v>
      </c>
      <c r="H118" s="30" t="s">
        <v>261</v>
      </c>
      <c r="I118" s="128"/>
      <c r="J118" s="131"/>
      <c r="K118" s="164"/>
      <c r="L118" s="156"/>
      <c r="M118" s="126"/>
      <c r="N118" s="121"/>
      <c r="O118" s="118"/>
    </row>
    <row r="119" spans="1:15" ht="51.75" customHeight="1" x14ac:dyDescent="0.25">
      <c r="A119" s="134"/>
      <c r="B119" s="124"/>
      <c r="C119" s="8" t="s">
        <v>8</v>
      </c>
      <c r="D119" s="8" t="s">
        <v>307</v>
      </c>
      <c r="E119" s="8" t="s">
        <v>11</v>
      </c>
      <c r="F119" s="124"/>
      <c r="G119" s="8" t="s">
        <v>267</v>
      </c>
      <c r="H119" s="30" t="s">
        <v>261</v>
      </c>
      <c r="I119" s="128"/>
      <c r="J119" s="131"/>
      <c r="K119" s="164"/>
      <c r="L119" s="156"/>
      <c r="M119" s="126"/>
      <c r="N119" s="121"/>
      <c r="O119" s="118"/>
    </row>
    <row r="120" spans="1:15" ht="41.25" customHeight="1" thickBot="1" x14ac:dyDescent="0.3">
      <c r="A120" s="135"/>
      <c r="B120" s="125"/>
      <c r="C120" s="9" t="s">
        <v>13</v>
      </c>
      <c r="D120" s="9" t="s">
        <v>308</v>
      </c>
      <c r="E120" s="9" t="s">
        <v>12</v>
      </c>
      <c r="F120" s="125"/>
      <c r="G120" s="9" t="s">
        <v>267</v>
      </c>
      <c r="H120" s="31" t="s">
        <v>261</v>
      </c>
      <c r="I120" s="129"/>
      <c r="J120" s="132"/>
      <c r="K120" s="165"/>
      <c r="L120" s="157"/>
      <c r="M120" s="126"/>
      <c r="N120" s="122"/>
      <c r="O120" s="119"/>
    </row>
    <row r="121" spans="1:15" ht="45" customHeight="1" x14ac:dyDescent="0.25">
      <c r="A121" s="133" t="s">
        <v>351</v>
      </c>
      <c r="B121" s="123" t="s">
        <v>350</v>
      </c>
      <c r="C121" s="10" t="s">
        <v>8</v>
      </c>
      <c r="D121" s="10" t="s">
        <v>272</v>
      </c>
      <c r="E121" s="10" t="s">
        <v>7</v>
      </c>
      <c r="F121" s="123">
        <v>9.52</v>
      </c>
      <c r="G121" s="10" t="s">
        <v>267</v>
      </c>
      <c r="H121" s="29" t="s">
        <v>261</v>
      </c>
      <c r="I121" s="127"/>
      <c r="J121" s="130">
        <v>123.59519999999999</v>
      </c>
      <c r="K121" s="196">
        <f>J121*I2</f>
        <v>3707.8559999999998</v>
      </c>
      <c r="L121" s="158">
        <v>4616.8599999999997</v>
      </c>
      <c r="M121" s="126"/>
      <c r="N121" s="120"/>
      <c r="O121" s="117">
        <f t="shared" si="1"/>
        <v>0</v>
      </c>
    </row>
    <row r="122" spans="1:15" ht="47.25" customHeight="1" x14ac:dyDescent="0.25">
      <c r="A122" s="134"/>
      <c r="B122" s="124"/>
      <c r="C122" s="8" t="s">
        <v>8</v>
      </c>
      <c r="D122" s="8" t="s">
        <v>273</v>
      </c>
      <c r="E122" s="8" t="s">
        <v>9</v>
      </c>
      <c r="F122" s="124"/>
      <c r="G122" s="8" t="s">
        <v>267</v>
      </c>
      <c r="H122" s="30" t="s">
        <v>261</v>
      </c>
      <c r="I122" s="128"/>
      <c r="J122" s="131"/>
      <c r="K122" s="164"/>
      <c r="L122" s="156"/>
      <c r="M122" s="126"/>
      <c r="N122" s="121"/>
      <c r="O122" s="118"/>
    </row>
    <row r="123" spans="1:15" ht="42" customHeight="1" x14ac:dyDescent="0.25">
      <c r="A123" s="134"/>
      <c r="B123" s="124"/>
      <c r="C123" s="8" t="s">
        <v>8</v>
      </c>
      <c r="D123" s="8" t="s">
        <v>319</v>
      </c>
      <c r="E123" s="8" t="s">
        <v>10</v>
      </c>
      <c r="F123" s="124"/>
      <c r="G123" s="8" t="s">
        <v>267</v>
      </c>
      <c r="H123" s="30" t="s">
        <v>261</v>
      </c>
      <c r="I123" s="128"/>
      <c r="J123" s="131"/>
      <c r="K123" s="164"/>
      <c r="L123" s="156"/>
      <c r="M123" s="126"/>
      <c r="N123" s="121"/>
      <c r="O123" s="118"/>
    </row>
    <row r="124" spans="1:15" ht="39.75" customHeight="1" x14ac:dyDescent="0.25">
      <c r="A124" s="134"/>
      <c r="B124" s="124"/>
      <c r="C124" s="8" t="s">
        <v>8</v>
      </c>
      <c r="D124" s="8" t="s">
        <v>316</v>
      </c>
      <c r="E124" s="8" t="s">
        <v>11</v>
      </c>
      <c r="F124" s="124"/>
      <c r="G124" s="8" t="s">
        <v>267</v>
      </c>
      <c r="H124" s="30" t="s">
        <v>261</v>
      </c>
      <c r="I124" s="128"/>
      <c r="J124" s="131"/>
      <c r="K124" s="164"/>
      <c r="L124" s="156"/>
      <c r="M124" s="126"/>
      <c r="N124" s="121"/>
      <c r="O124" s="118"/>
    </row>
    <row r="125" spans="1:15" ht="41.25" customHeight="1" thickBot="1" x14ac:dyDescent="0.3">
      <c r="A125" s="135"/>
      <c r="B125" s="125"/>
      <c r="C125" s="9" t="s">
        <v>13</v>
      </c>
      <c r="D125" s="9" t="s">
        <v>317</v>
      </c>
      <c r="E125" s="9" t="s">
        <v>12</v>
      </c>
      <c r="F125" s="125"/>
      <c r="G125" s="9" t="s">
        <v>267</v>
      </c>
      <c r="H125" s="31" t="s">
        <v>261</v>
      </c>
      <c r="I125" s="129"/>
      <c r="J125" s="132"/>
      <c r="K125" s="165"/>
      <c r="L125" s="157"/>
      <c r="M125" s="126"/>
      <c r="N125" s="122"/>
      <c r="O125" s="119"/>
    </row>
    <row r="126" spans="1:15" ht="39.75" customHeight="1" x14ac:dyDescent="0.25">
      <c r="A126" s="137" t="s">
        <v>353</v>
      </c>
      <c r="B126" s="123" t="s">
        <v>352</v>
      </c>
      <c r="C126" s="10" t="s">
        <v>8</v>
      </c>
      <c r="D126" s="10" t="s">
        <v>272</v>
      </c>
      <c r="E126" s="10" t="s">
        <v>7</v>
      </c>
      <c r="F126" s="123">
        <v>9.52</v>
      </c>
      <c r="G126" s="10" t="s">
        <v>267</v>
      </c>
      <c r="H126" s="29" t="s">
        <v>261</v>
      </c>
      <c r="I126" s="127"/>
      <c r="J126" s="130">
        <v>123.59519999999999</v>
      </c>
      <c r="K126" s="196">
        <f>J126*I2</f>
        <v>3707.8559999999998</v>
      </c>
      <c r="L126" s="158">
        <v>4616.8599999999997</v>
      </c>
      <c r="M126" s="126"/>
      <c r="N126" s="120"/>
      <c r="O126" s="117">
        <f t="shared" si="1"/>
        <v>0</v>
      </c>
    </row>
    <row r="127" spans="1:15" ht="40.5" customHeight="1" x14ac:dyDescent="0.25">
      <c r="A127" s="138"/>
      <c r="B127" s="124"/>
      <c r="C127" s="8" t="s">
        <v>8</v>
      </c>
      <c r="D127" s="8" t="s">
        <v>273</v>
      </c>
      <c r="E127" s="8" t="s">
        <v>9</v>
      </c>
      <c r="F127" s="124"/>
      <c r="G127" s="8" t="s">
        <v>267</v>
      </c>
      <c r="H127" s="30" t="s">
        <v>261</v>
      </c>
      <c r="I127" s="128"/>
      <c r="J127" s="131"/>
      <c r="K127" s="164"/>
      <c r="L127" s="156"/>
      <c r="M127" s="126"/>
      <c r="N127" s="121">
        <v>2</v>
      </c>
      <c r="O127" s="118"/>
    </row>
    <row r="128" spans="1:15" ht="33.75" customHeight="1" x14ac:dyDescent="0.25">
      <c r="A128" s="138"/>
      <c r="B128" s="124"/>
      <c r="C128" s="8" t="s">
        <v>8</v>
      </c>
      <c r="D128" s="8" t="s">
        <v>319</v>
      </c>
      <c r="E128" s="8" t="s">
        <v>10</v>
      </c>
      <c r="F128" s="124"/>
      <c r="G128" s="8" t="s">
        <v>267</v>
      </c>
      <c r="H128" s="30" t="s">
        <v>261</v>
      </c>
      <c r="I128" s="128"/>
      <c r="J128" s="131"/>
      <c r="K128" s="164"/>
      <c r="L128" s="156"/>
      <c r="M128" s="126"/>
      <c r="N128" s="121">
        <v>2</v>
      </c>
      <c r="O128" s="118"/>
    </row>
    <row r="129" spans="1:15" s="34" customFormat="1" ht="37.5" customHeight="1" x14ac:dyDescent="0.25">
      <c r="A129" s="138"/>
      <c r="B129" s="124"/>
      <c r="C129" s="8" t="s">
        <v>8</v>
      </c>
      <c r="D129" s="8" t="s">
        <v>316</v>
      </c>
      <c r="E129" s="8" t="s">
        <v>11</v>
      </c>
      <c r="F129" s="124"/>
      <c r="G129" s="8" t="s">
        <v>267</v>
      </c>
      <c r="H129" s="30" t="s">
        <v>261</v>
      </c>
      <c r="I129" s="128"/>
      <c r="J129" s="131"/>
      <c r="K129" s="164"/>
      <c r="L129" s="156"/>
      <c r="M129" s="126"/>
      <c r="N129" s="121">
        <v>2</v>
      </c>
      <c r="O129" s="118"/>
    </row>
    <row r="130" spans="1:15" s="34" customFormat="1" ht="39" customHeight="1" thickBot="1" x14ac:dyDescent="0.3">
      <c r="A130" s="139"/>
      <c r="B130" s="125"/>
      <c r="C130" s="9" t="s">
        <v>13</v>
      </c>
      <c r="D130" s="9" t="s">
        <v>317</v>
      </c>
      <c r="E130" s="9" t="s">
        <v>12</v>
      </c>
      <c r="F130" s="125"/>
      <c r="G130" s="9" t="s">
        <v>267</v>
      </c>
      <c r="H130" s="31" t="s">
        <v>261</v>
      </c>
      <c r="I130" s="129"/>
      <c r="J130" s="132"/>
      <c r="K130" s="165"/>
      <c r="L130" s="157"/>
      <c r="M130" s="126"/>
      <c r="N130" s="122">
        <v>2</v>
      </c>
      <c r="O130" s="119"/>
    </row>
    <row r="131" spans="1:15" s="34" customFormat="1" ht="52.5" customHeight="1" x14ac:dyDescent="0.25">
      <c r="A131" s="137" t="s">
        <v>354</v>
      </c>
      <c r="B131" s="140" t="s">
        <v>356</v>
      </c>
      <c r="C131" s="10" t="s">
        <v>8</v>
      </c>
      <c r="D131" s="10" t="s">
        <v>279</v>
      </c>
      <c r="E131" s="10" t="s">
        <v>7</v>
      </c>
      <c r="F131" s="123">
        <v>9.01</v>
      </c>
      <c r="G131" s="10" t="s">
        <v>267</v>
      </c>
      <c r="H131" s="29" t="s">
        <v>261</v>
      </c>
      <c r="I131" s="127"/>
      <c r="J131" s="130">
        <v>116.66159999999999</v>
      </c>
      <c r="K131" s="196">
        <f>J131*I2</f>
        <v>3499.848</v>
      </c>
      <c r="L131" s="158">
        <v>4362.8500000000004</v>
      </c>
      <c r="M131" s="126"/>
      <c r="N131" s="120"/>
      <c r="O131" s="117">
        <f t="shared" si="1"/>
        <v>0</v>
      </c>
    </row>
    <row r="132" spans="1:15" s="34" customFormat="1" ht="57.75" customHeight="1" x14ac:dyDescent="0.25">
      <c r="A132" s="138"/>
      <c r="B132" s="141"/>
      <c r="C132" s="8" t="s">
        <v>8</v>
      </c>
      <c r="D132" s="8" t="s">
        <v>273</v>
      </c>
      <c r="E132" s="8" t="s">
        <v>9</v>
      </c>
      <c r="F132" s="124"/>
      <c r="G132" s="8" t="s">
        <v>267</v>
      </c>
      <c r="H132" s="30" t="s">
        <v>261</v>
      </c>
      <c r="I132" s="128"/>
      <c r="J132" s="131"/>
      <c r="K132" s="164"/>
      <c r="L132" s="156"/>
      <c r="M132" s="126"/>
      <c r="N132" s="121"/>
      <c r="O132" s="118"/>
    </row>
    <row r="133" spans="1:15" s="34" customFormat="1" ht="53.25" customHeight="1" x14ac:dyDescent="0.25">
      <c r="A133" s="138"/>
      <c r="B133" s="141"/>
      <c r="C133" s="8" t="s">
        <v>8</v>
      </c>
      <c r="D133" s="8" t="s">
        <v>316</v>
      </c>
      <c r="E133" s="8" t="s">
        <v>11</v>
      </c>
      <c r="F133" s="124"/>
      <c r="G133" s="8" t="s">
        <v>267</v>
      </c>
      <c r="H133" s="30" t="s">
        <v>261</v>
      </c>
      <c r="I133" s="128"/>
      <c r="J133" s="131"/>
      <c r="K133" s="164"/>
      <c r="L133" s="156"/>
      <c r="M133" s="126"/>
      <c r="N133" s="121"/>
      <c r="O133" s="118"/>
    </row>
    <row r="134" spans="1:15" s="34" customFormat="1" ht="57" customHeight="1" x14ac:dyDescent="0.25">
      <c r="A134" s="138"/>
      <c r="B134" s="141"/>
      <c r="C134" s="8" t="s">
        <v>13</v>
      </c>
      <c r="D134" s="8" t="s">
        <v>317</v>
      </c>
      <c r="E134" s="8" t="s">
        <v>12</v>
      </c>
      <c r="F134" s="124"/>
      <c r="G134" s="8" t="s">
        <v>267</v>
      </c>
      <c r="H134" s="30" t="s">
        <v>261</v>
      </c>
      <c r="I134" s="128"/>
      <c r="J134" s="131"/>
      <c r="K134" s="164"/>
      <c r="L134" s="156"/>
      <c r="M134" s="126"/>
      <c r="N134" s="121"/>
      <c r="O134" s="118"/>
    </row>
    <row r="135" spans="1:15" s="34" customFormat="1" ht="40.5" customHeight="1" thickBot="1" x14ac:dyDescent="0.3">
      <c r="A135" s="139"/>
      <c r="B135" s="142"/>
      <c r="C135" s="9" t="s">
        <v>17</v>
      </c>
      <c r="D135" s="9" t="s">
        <v>309</v>
      </c>
      <c r="E135" s="9" t="s">
        <v>16</v>
      </c>
      <c r="F135" s="125"/>
      <c r="G135" s="9" t="s">
        <v>267</v>
      </c>
      <c r="H135" s="31" t="s">
        <v>261</v>
      </c>
      <c r="I135" s="129"/>
      <c r="J135" s="132"/>
      <c r="K135" s="165"/>
      <c r="L135" s="157"/>
      <c r="M135" s="126"/>
      <c r="N135" s="122"/>
      <c r="O135" s="119"/>
    </row>
    <row r="136" spans="1:15" s="34" customFormat="1" ht="15" customHeight="1" x14ac:dyDescent="0.25">
      <c r="A136" s="133" t="s">
        <v>355</v>
      </c>
      <c r="B136" s="123" t="s">
        <v>357</v>
      </c>
      <c r="C136" s="10" t="s">
        <v>8</v>
      </c>
      <c r="D136" s="10" t="s">
        <v>279</v>
      </c>
      <c r="E136" s="10" t="s">
        <v>7</v>
      </c>
      <c r="F136" s="123">
        <v>9.01</v>
      </c>
      <c r="G136" s="10" t="s">
        <v>267</v>
      </c>
      <c r="H136" s="29" t="s">
        <v>261</v>
      </c>
      <c r="I136" s="127"/>
      <c r="J136" s="130">
        <v>116.66159999999999</v>
      </c>
      <c r="K136" s="196">
        <f>J136*I2</f>
        <v>3499.848</v>
      </c>
      <c r="L136" s="158">
        <v>4362.8500000000004</v>
      </c>
      <c r="M136" s="126"/>
      <c r="N136" s="120"/>
      <c r="O136" s="117">
        <f t="shared" si="1"/>
        <v>0</v>
      </c>
    </row>
    <row r="137" spans="1:15" s="34" customFormat="1" ht="15" customHeight="1" x14ac:dyDescent="0.25">
      <c r="A137" s="134"/>
      <c r="B137" s="124"/>
      <c r="C137" s="8" t="s">
        <v>8</v>
      </c>
      <c r="D137" s="8" t="s">
        <v>273</v>
      </c>
      <c r="E137" s="8" t="s">
        <v>9</v>
      </c>
      <c r="F137" s="124"/>
      <c r="G137" s="8" t="s">
        <v>267</v>
      </c>
      <c r="H137" s="30" t="s">
        <v>261</v>
      </c>
      <c r="I137" s="128"/>
      <c r="J137" s="131"/>
      <c r="K137" s="164"/>
      <c r="L137" s="156"/>
      <c r="M137" s="126"/>
      <c r="N137" s="121"/>
      <c r="O137" s="118"/>
    </row>
    <row r="138" spans="1:15" s="34" customFormat="1" ht="15" customHeight="1" x14ac:dyDescent="0.25">
      <c r="A138" s="134"/>
      <c r="B138" s="124"/>
      <c r="C138" s="8" t="s">
        <v>8</v>
      </c>
      <c r="D138" s="8" t="s">
        <v>316</v>
      </c>
      <c r="E138" s="8" t="s">
        <v>11</v>
      </c>
      <c r="F138" s="124"/>
      <c r="G138" s="8" t="s">
        <v>267</v>
      </c>
      <c r="H138" s="30" t="s">
        <v>261</v>
      </c>
      <c r="I138" s="128"/>
      <c r="J138" s="131"/>
      <c r="K138" s="164"/>
      <c r="L138" s="156"/>
      <c r="M138" s="126"/>
      <c r="N138" s="121"/>
      <c r="O138" s="118"/>
    </row>
    <row r="139" spans="1:15" s="34" customFormat="1" ht="15" customHeight="1" x14ac:dyDescent="0.25">
      <c r="A139" s="134"/>
      <c r="B139" s="124"/>
      <c r="C139" s="8" t="s">
        <v>13</v>
      </c>
      <c r="D139" s="8" t="s">
        <v>317</v>
      </c>
      <c r="E139" s="8" t="s">
        <v>12</v>
      </c>
      <c r="F139" s="124"/>
      <c r="G139" s="8" t="s">
        <v>267</v>
      </c>
      <c r="H139" s="30" t="s">
        <v>261</v>
      </c>
      <c r="I139" s="128"/>
      <c r="J139" s="131"/>
      <c r="K139" s="164"/>
      <c r="L139" s="156"/>
      <c r="M139" s="126"/>
      <c r="N139" s="121"/>
      <c r="O139" s="118"/>
    </row>
    <row r="140" spans="1:15" s="34" customFormat="1" ht="116.25" customHeight="1" thickBot="1" x14ac:dyDescent="0.3">
      <c r="A140" s="135"/>
      <c r="B140" s="125"/>
      <c r="C140" s="9" t="s">
        <v>17</v>
      </c>
      <c r="D140" s="9" t="s">
        <v>309</v>
      </c>
      <c r="E140" s="9" t="s">
        <v>16</v>
      </c>
      <c r="F140" s="125"/>
      <c r="G140" s="9" t="s">
        <v>267</v>
      </c>
      <c r="H140" s="31" t="s">
        <v>261</v>
      </c>
      <c r="I140" s="129"/>
      <c r="J140" s="132"/>
      <c r="K140" s="165"/>
      <c r="L140" s="157"/>
      <c r="M140" s="126"/>
      <c r="N140" s="122"/>
      <c r="O140" s="119"/>
    </row>
    <row r="141" spans="1:15" s="34" customFormat="1" ht="45" customHeight="1" x14ac:dyDescent="0.25">
      <c r="A141" s="133" t="s">
        <v>102</v>
      </c>
      <c r="B141" s="123" t="s">
        <v>163</v>
      </c>
      <c r="C141" s="10" t="s">
        <v>8</v>
      </c>
      <c r="D141" s="10" t="s">
        <v>289</v>
      </c>
      <c r="E141" s="10" t="s">
        <v>15</v>
      </c>
      <c r="F141" s="123">
        <v>8.9250000000000007</v>
      </c>
      <c r="G141" s="10" t="s">
        <v>269</v>
      </c>
      <c r="H141" s="29" t="s">
        <v>261</v>
      </c>
      <c r="I141" s="127"/>
      <c r="J141" s="130">
        <v>112.94099999999999</v>
      </c>
      <c r="K141" s="196">
        <f>J141*I2</f>
        <v>3388.2299999999996</v>
      </c>
      <c r="L141" s="158">
        <v>4217.2299999999996</v>
      </c>
      <c r="M141" s="88"/>
      <c r="N141" s="120"/>
      <c r="O141" s="117">
        <f t="shared" si="1"/>
        <v>0</v>
      </c>
    </row>
    <row r="142" spans="1:15" s="34" customFormat="1" ht="47.25" customHeight="1" x14ac:dyDescent="0.25">
      <c r="A142" s="134"/>
      <c r="B142" s="124"/>
      <c r="C142" s="8" t="s">
        <v>8</v>
      </c>
      <c r="D142" s="8" t="s">
        <v>320</v>
      </c>
      <c r="E142" s="8" t="s">
        <v>9</v>
      </c>
      <c r="F142" s="124"/>
      <c r="G142" s="8" t="s">
        <v>269</v>
      </c>
      <c r="H142" s="30" t="s">
        <v>261</v>
      </c>
      <c r="I142" s="128"/>
      <c r="J142" s="131"/>
      <c r="K142" s="164"/>
      <c r="L142" s="156"/>
      <c r="M142" s="88"/>
      <c r="N142" s="121"/>
      <c r="O142" s="118"/>
    </row>
    <row r="143" spans="1:15" s="34" customFormat="1" ht="51.75" customHeight="1" x14ac:dyDescent="0.25">
      <c r="A143" s="134"/>
      <c r="B143" s="124"/>
      <c r="C143" s="8" t="s">
        <v>8</v>
      </c>
      <c r="D143" s="8" t="s">
        <v>321</v>
      </c>
      <c r="E143" s="8" t="s">
        <v>11</v>
      </c>
      <c r="F143" s="124"/>
      <c r="G143" s="8" t="s">
        <v>269</v>
      </c>
      <c r="H143" s="30" t="s">
        <v>261</v>
      </c>
      <c r="I143" s="128"/>
      <c r="J143" s="131"/>
      <c r="K143" s="164"/>
      <c r="L143" s="156"/>
      <c r="M143" s="88"/>
      <c r="N143" s="121"/>
      <c r="O143" s="118"/>
    </row>
    <row r="144" spans="1:15" s="34" customFormat="1" ht="45.75" customHeight="1" x14ac:dyDescent="0.25">
      <c r="A144" s="134"/>
      <c r="B144" s="124"/>
      <c r="C144" s="8" t="s">
        <v>13</v>
      </c>
      <c r="D144" s="8" t="s">
        <v>322</v>
      </c>
      <c r="E144" s="8" t="s">
        <v>12</v>
      </c>
      <c r="F144" s="124"/>
      <c r="G144" s="8" t="s">
        <v>269</v>
      </c>
      <c r="H144" s="30" t="s">
        <v>261</v>
      </c>
      <c r="I144" s="128"/>
      <c r="J144" s="131"/>
      <c r="K144" s="164"/>
      <c r="L144" s="156"/>
      <c r="M144" s="88"/>
      <c r="N144" s="121"/>
      <c r="O144" s="118"/>
    </row>
    <row r="145" spans="1:15" s="34" customFormat="1" ht="38.25" customHeight="1" thickBot="1" x14ac:dyDescent="0.3">
      <c r="A145" s="135"/>
      <c r="B145" s="125"/>
      <c r="C145" s="9" t="s">
        <v>17</v>
      </c>
      <c r="D145" s="9" t="s">
        <v>323</v>
      </c>
      <c r="E145" s="9" t="s">
        <v>16</v>
      </c>
      <c r="F145" s="125"/>
      <c r="G145" s="9" t="s">
        <v>269</v>
      </c>
      <c r="H145" s="31" t="s">
        <v>261</v>
      </c>
      <c r="I145" s="129"/>
      <c r="J145" s="132"/>
      <c r="K145" s="165"/>
      <c r="L145" s="157"/>
      <c r="M145" s="88"/>
      <c r="N145" s="122"/>
      <c r="O145" s="119"/>
    </row>
    <row r="146" spans="1:15" s="34" customFormat="1" ht="76.5" customHeight="1" x14ac:dyDescent="0.25">
      <c r="A146" s="49" t="s">
        <v>103</v>
      </c>
      <c r="B146" s="10" t="s">
        <v>164</v>
      </c>
      <c r="C146" s="10" t="s">
        <v>8</v>
      </c>
      <c r="D146" s="10" t="s">
        <v>289</v>
      </c>
      <c r="E146" s="10" t="s">
        <v>15</v>
      </c>
      <c r="F146" s="10">
        <v>1.2</v>
      </c>
      <c r="G146" s="10" t="s">
        <v>269</v>
      </c>
      <c r="H146" s="29" t="s">
        <v>261</v>
      </c>
      <c r="I146" s="127"/>
      <c r="J146" s="5">
        <v>19.466999999999999</v>
      </c>
      <c r="K146" s="99">
        <f>J146*I2</f>
        <v>584.01</v>
      </c>
      <c r="L146" s="98">
        <v>731.01</v>
      </c>
      <c r="M146" s="88"/>
      <c r="N146" s="85"/>
      <c r="O146" s="86">
        <f>(K146*N146)-(K146*N146*$I$4)</f>
        <v>0</v>
      </c>
    </row>
    <row r="147" spans="1:15" s="34" customFormat="1" ht="68.25" customHeight="1" x14ac:dyDescent="0.25">
      <c r="A147" s="50" t="s">
        <v>104</v>
      </c>
      <c r="B147" s="8" t="s">
        <v>165</v>
      </c>
      <c r="C147" s="8" t="s">
        <v>8</v>
      </c>
      <c r="D147" s="8" t="s">
        <v>305</v>
      </c>
      <c r="E147" s="8" t="s">
        <v>7</v>
      </c>
      <c r="F147" s="8">
        <v>1.4</v>
      </c>
      <c r="G147" s="8" t="s">
        <v>269</v>
      </c>
      <c r="H147" s="30" t="s">
        <v>261</v>
      </c>
      <c r="I147" s="128"/>
      <c r="J147" s="5">
        <v>22.369500000000002</v>
      </c>
      <c r="K147" s="99">
        <f>J147*I2</f>
        <v>671.08500000000004</v>
      </c>
      <c r="L147" s="98">
        <v>835.09</v>
      </c>
      <c r="M147" s="88"/>
      <c r="N147" s="85"/>
      <c r="O147" s="86">
        <f t="shared" ref="O147:O158" si="2">(K147*N147)-(K147*N147*$I$4)</f>
        <v>0</v>
      </c>
    </row>
    <row r="148" spans="1:15" s="34" customFormat="1" ht="77.25" customHeight="1" thickBot="1" x14ac:dyDescent="0.3">
      <c r="A148" s="45" t="s">
        <v>105</v>
      </c>
      <c r="B148" s="9" t="s">
        <v>166</v>
      </c>
      <c r="C148" s="9" t="s">
        <v>8</v>
      </c>
      <c r="D148" s="9" t="s">
        <v>310</v>
      </c>
      <c r="E148" s="9" t="s">
        <v>9</v>
      </c>
      <c r="F148" s="9">
        <v>1.655</v>
      </c>
      <c r="G148" s="9" t="s">
        <v>269</v>
      </c>
      <c r="H148" s="31" t="s">
        <v>261</v>
      </c>
      <c r="I148" s="128"/>
      <c r="J148" s="5">
        <v>24.648299999999999</v>
      </c>
      <c r="K148" s="99">
        <f>J148*I2</f>
        <v>739.44899999999996</v>
      </c>
      <c r="L148" s="98" t="s">
        <v>437</v>
      </c>
      <c r="M148" s="88"/>
      <c r="N148" s="85"/>
      <c r="O148" s="86">
        <f t="shared" si="2"/>
        <v>0</v>
      </c>
    </row>
    <row r="149" spans="1:15" s="34" customFormat="1" ht="145.5" customHeight="1" thickBot="1" x14ac:dyDescent="0.3">
      <c r="A149" s="76" t="s">
        <v>380</v>
      </c>
      <c r="B149" s="10" t="s">
        <v>384</v>
      </c>
      <c r="C149" s="71" t="s">
        <v>245</v>
      </c>
      <c r="D149" s="10" t="s">
        <v>286</v>
      </c>
      <c r="E149" s="10" t="s">
        <v>228</v>
      </c>
      <c r="F149" s="10">
        <v>3.96</v>
      </c>
      <c r="G149" s="10" t="s">
        <v>270</v>
      </c>
      <c r="H149" s="69" t="s">
        <v>261</v>
      </c>
      <c r="I149" s="92"/>
      <c r="J149" s="82">
        <v>64.754099999999994</v>
      </c>
      <c r="K149" s="99">
        <f>J149*I2</f>
        <v>1942.6229999999998</v>
      </c>
      <c r="L149" s="98">
        <v>2424.62</v>
      </c>
      <c r="M149" s="88"/>
      <c r="N149" s="85"/>
      <c r="O149" s="86">
        <f t="shared" si="2"/>
        <v>0</v>
      </c>
    </row>
    <row r="150" spans="1:15" s="34" customFormat="1" ht="145.5" customHeight="1" x14ac:dyDescent="0.25">
      <c r="A150" s="49" t="s">
        <v>381</v>
      </c>
      <c r="B150" s="10" t="s">
        <v>385</v>
      </c>
      <c r="C150" s="71" t="s">
        <v>245</v>
      </c>
      <c r="D150" s="10" t="s">
        <v>286</v>
      </c>
      <c r="E150" s="10" t="s">
        <v>228</v>
      </c>
      <c r="F150" s="10">
        <v>3.96</v>
      </c>
      <c r="G150" s="10" t="s">
        <v>270</v>
      </c>
      <c r="H150" s="69" t="s">
        <v>261</v>
      </c>
      <c r="I150" s="92"/>
      <c r="J150" s="82">
        <v>64.754099999999994</v>
      </c>
      <c r="K150" s="99">
        <f>J150*I2</f>
        <v>1942.6229999999998</v>
      </c>
      <c r="L150" s="98">
        <v>2424.62</v>
      </c>
      <c r="M150" s="93"/>
      <c r="N150" s="85"/>
      <c r="O150" s="86">
        <f t="shared" si="2"/>
        <v>0</v>
      </c>
    </row>
    <row r="151" spans="1:15" s="34" customFormat="1" ht="145.5" customHeight="1" thickBot="1" x14ac:dyDescent="0.3">
      <c r="A151" s="78" t="s">
        <v>382</v>
      </c>
      <c r="B151" s="9" t="s">
        <v>386</v>
      </c>
      <c r="C151" s="72" t="s">
        <v>245</v>
      </c>
      <c r="D151" s="9" t="s">
        <v>283</v>
      </c>
      <c r="E151" s="9" t="s">
        <v>222</v>
      </c>
      <c r="F151" s="9">
        <v>4.3099999999999996</v>
      </c>
      <c r="G151" s="9" t="s">
        <v>270</v>
      </c>
      <c r="H151" s="70" t="s">
        <v>261</v>
      </c>
      <c r="I151" s="92"/>
      <c r="J151" s="82">
        <v>71.35560000000001</v>
      </c>
      <c r="K151" s="99">
        <f>J151*I2</f>
        <v>2140.6680000000001</v>
      </c>
      <c r="L151" s="98">
        <v>2672.67</v>
      </c>
      <c r="M151" s="93"/>
      <c r="N151" s="85"/>
      <c r="O151" s="86">
        <f t="shared" si="2"/>
        <v>0</v>
      </c>
    </row>
    <row r="152" spans="1:15" s="34" customFormat="1" ht="147" customHeight="1" thickBot="1" x14ac:dyDescent="0.3">
      <c r="A152" s="45" t="s">
        <v>383</v>
      </c>
      <c r="B152" s="9" t="s">
        <v>387</v>
      </c>
      <c r="C152" s="72" t="s">
        <v>245</v>
      </c>
      <c r="D152" s="9" t="s">
        <v>283</v>
      </c>
      <c r="E152" s="9" t="s">
        <v>222</v>
      </c>
      <c r="F152" s="9">
        <v>4.3099999999999996</v>
      </c>
      <c r="G152" s="9" t="s">
        <v>270</v>
      </c>
      <c r="H152" s="70" t="s">
        <v>261</v>
      </c>
      <c r="I152" s="92"/>
      <c r="J152" s="82">
        <v>71.35560000000001</v>
      </c>
      <c r="K152" s="99">
        <f>J152*I2</f>
        <v>2140.6680000000001</v>
      </c>
      <c r="L152" s="98">
        <v>2672.67</v>
      </c>
      <c r="M152" s="93"/>
      <c r="N152" s="85"/>
      <c r="O152" s="86">
        <f t="shared" si="2"/>
        <v>0</v>
      </c>
    </row>
    <row r="153" spans="1:15" s="34" customFormat="1" ht="57.75" customHeight="1" x14ac:dyDescent="0.25">
      <c r="A153" s="49" t="s">
        <v>106</v>
      </c>
      <c r="B153" s="10" t="s">
        <v>167</v>
      </c>
      <c r="C153" s="10" t="s">
        <v>107</v>
      </c>
      <c r="D153" s="10" t="s">
        <v>311</v>
      </c>
      <c r="E153" s="10" t="s">
        <v>238</v>
      </c>
      <c r="F153" s="10">
        <v>0.15</v>
      </c>
      <c r="G153" s="10" t="s">
        <v>268</v>
      </c>
      <c r="H153" s="29" t="s">
        <v>79</v>
      </c>
      <c r="I153" s="128"/>
      <c r="J153" s="5">
        <v>2.835</v>
      </c>
      <c r="K153" s="99">
        <f>J153*I2</f>
        <v>85.05</v>
      </c>
      <c r="L153" s="98">
        <v>107.05</v>
      </c>
      <c r="M153" s="126"/>
      <c r="N153" s="85"/>
      <c r="O153" s="86">
        <f t="shared" si="2"/>
        <v>0</v>
      </c>
    </row>
    <row r="154" spans="1:15" s="34" customFormat="1" ht="63" customHeight="1" x14ac:dyDescent="0.25">
      <c r="A154" s="50" t="s">
        <v>108</v>
      </c>
      <c r="B154" s="8" t="s">
        <v>168</v>
      </c>
      <c r="C154" s="8" t="s">
        <v>107</v>
      </c>
      <c r="D154" s="8" t="s">
        <v>312</v>
      </c>
      <c r="E154" s="8" t="s">
        <v>378</v>
      </c>
      <c r="F154" s="8">
        <v>0.25</v>
      </c>
      <c r="G154" s="8" t="s">
        <v>268</v>
      </c>
      <c r="H154" s="30" t="s">
        <v>79</v>
      </c>
      <c r="I154" s="128"/>
      <c r="J154" s="5">
        <v>4.05</v>
      </c>
      <c r="K154" s="99">
        <f>J154*I2</f>
        <v>121.5</v>
      </c>
      <c r="L154" s="98">
        <v>151.5</v>
      </c>
      <c r="M154" s="126"/>
      <c r="N154" s="85"/>
      <c r="O154" s="86">
        <f t="shared" si="2"/>
        <v>0</v>
      </c>
    </row>
    <row r="155" spans="1:15" s="34" customFormat="1" ht="47.25" customHeight="1" x14ac:dyDescent="0.25">
      <c r="A155" s="50" t="s">
        <v>109</v>
      </c>
      <c r="B155" s="8" t="s">
        <v>169</v>
      </c>
      <c r="C155" s="8" t="s">
        <v>107</v>
      </c>
      <c r="D155" s="8" t="s">
        <v>313</v>
      </c>
      <c r="E155" s="8" t="s">
        <v>226</v>
      </c>
      <c r="F155" s="8">
        <v>0.34</v>
      </c>
      <c r="G155" s="8" t="s">
        <v>268</v>
      </c>
      <c r="H155" s="30" t="s">
        <v>79</v>
      </c>
      <c r="I155" s="128"/>
      <c r="J155" s="5">
        <v>5.2433999999999994</v>
      </c>
      <c r="K155" s="99">
        <f>J155*I2</f>
        <v>157.30199999999999</v>
      </c>
      <c r="L155" s="98">
        <v>195.3</v>
      </c>
      <c r="M155" s="126"/>
      <c r="N155" s="85"/>
      <c r="O155" s="86">
        <f t="shared" si="2"/>
        <v>0</v>
      </c>
    </row>
    <row r="156" spans="1:15" s="34" customFormat="1" ht="54" customHeight="1" thickBot="1" x14ac:dyDescent="0.3">
      <c r="A156" s="45" t="s">
        <v>110</v>
      </c>
      <c r="B156" s="9" t="s">
        <v>170</v>
      </c>
      <c r="C156" s="9" t="s">
        <v>107</v>
      </c>
      <c r="D156" s="9" t="s">
        <v>314</v>
      </c>
      <c r="E156" s="9" t="s">
        <v>224</v>
      </c>
      <c r="F156" s="9">
        <v>0.7</v>
      </c>
      <c r="G156" s="9" t="s">
        <v>268</v>
      </c>
      <c r="H156" s="31" t="s">
        <v>79</v>
      </c>
      <c r="I156" s="129"/>
      <c r="J156" s="5">
        <v>9.0585000000000004</v>
      </c>
      <c r="K156" s="99">
        <f>J156*I2</f>
        <v>271.755</v>
      </c>
      <c r="L156" s="98">
        <v>337.76</v>
      </c>
      <c r="M156" s="88"/>
      <c r="N156" s="85"/>
      <c r="O156" s="86">
        <f t="shared" si="2"/>
        <v>0</v>
      </c>
    </row>
    <row r="157" spans="1:15" s="34" customFormat="1" ht="183" customHeight="1" thickBot="1" x14ac:dyDescent="0.3">
      <c r="A157" s="51" t="s">
        <v>111</v>
      </c>
      <c r="B157" s="35" t="s">
        <v>171</v>
      </c>
      <c r="C157" s="35" t="s">
        <v>112</v>
      </c>
      <c r="D157" s="35" t="s">
        <v>315</v>
      </c>
      <c r="E157" s="35" t="s">
        <v>222</v>
      </c>
      <c r="F157" s="35">
        <v>0.83</v>
      </c>
      <c r="G157" s="35" t="s">
        <v>268</v>
      </c>
      <c r="H157" s="36" t="s">
        <v>79</v>
      </c>
      <c r="I157" s="94"/>
      <c r="J157" s="7">
        <v>13.8888</v>
      </c>
      <c r="K157" s="198">
        <f>J157*I2</f>
        <v>416.66399999999999</v>
      </c>
      <c r="L157" s="100">
        <v>518.66</v>
      </c>
      <c r="M157" s="88"/>
      <c r="N157" s="85"/>
      <c r="O157" s="86">
        <f t="shared" si="2"/>
        <v>0</v>
      </c>
    </row>
    <row r="158" spans="1:15" s="34" customFormat="1" ht="60.75" customHeight="1" thickBot="1" x14ac:dyDescent="0.3">
      <c r="A158" s="137" t="s">
        <v>113</v>
      </c>
      <c r="B158" s="123" t="s">
        <v>172</v>
      </c>
      <c r="C158" s="10" t="s">
        <v>359</v>
      </c>
      <c r="D158" s="10" t="s">
        <v>312</v>
      </c>
      <c r="E158" s="10" t="s">
        <v>378</v>
      </c>
      <c r="F158" s="10" t="s">
        <v>79</v>
      </c>
      <c r="G158" s="10" t="s">
        <v>268</v>
      </c>
      <c r="H158" s="29" t="s">
        <v>79</v>
      </c>
      <c r="I158" s="159"/>
      <c r="J158" s="136">
        <v>24.164999999999999</v>
      </c>
      <c r="K158" s="200">
        <f>J158*I2</f>
        <v>724.94999999999993</v>
      </c>
      <c r="L158" s="199">
        <v>911.95</v>
      </c>
      <c r="M158" s="88"/>
      <c r="N158" s="120"/>
      <c r="O158" s="117">
        <f t="shared" si="2"/>
        <v>0</v>
      </c>
    </row>
    <row r="159" spans="1:15" s="34" customFormat="1" ht="57.75" customHeight="1" thickBot="1" x14ac:dyDescent="0.3">
      <c r="A159" s="138"/>
      <c r="B159" s="124"/>
      <c r="C159" s="10" t="s">
        <v>359</v>
      </c>
      <c r="D159" s="8" t="s">
        <v>313</v>
      </c>
      <c r="E159" s="8" t="s">
        <v>226</v>
      </c>
      <c r="F159" s="8" t="s">
        <v>79</v>
      </c>
      <c r="G159" s="8" t="s">
        <v>268</v>
      </c>
      <c r="H159" s="30" t="s">
        <v>79</v>
      </c>
      <c r="I159" s="160"/>
      <c r="J159" s="136"/>
      <c r="K159" s="200"/>
      <c r="L159" s="199"/>
      <c r="M159" s="88"/>
      <c r="N159" s="121"/>
      <c r="O159" s="118"/>
    </row>
    <row r="160" spans="1:15" s="34" customFormat="1" ht="81" customHeight="1" thickBot="1" x14ac:dyDescent="0.3">
      <c r="A160" s="139"/>
      <c r="B160" s="125"/>
      <c r="C160" s="10" t="s">
        <v>359</v>
      </c>
      <c r="D160" s="9" t="s">
        <v>315</v>
      </c>
      <c r="E160" s="9" t="s">
        <v>222</v>
      </c>
      <c r="F160" s="9" t="s">
        <v>79</v>
      </c>
      <c r="G160" s="9" t="s">
        <v>268</v>
      </c>
      <c r="H160" s="31" t="s">
        <v>79</v>
      </c>
      <c r="I160" s="161"/>
      <c r="J160" s="136"/>
      <c r="K160" s="200"/>
      <c r="L160" s="199"/>
      <c r="M160" s="88"/>
      <c r="N160" s="122"/>
      <c r="O160" s="119"/>
    </row>
    <row r="161" spans="1:15" s="34" customFormat="1" ht="15.75" thickBot="1" x14ac:dyDescent="0.3">
      <c r="A161" s="38"/>
      <c r="B161" s="33"/>
      <c r="C161" s="33"/>
      <c r="D161" s="33"/>
      <c r="E161" s="33"/>
      <c r="F161" s="33"/>
      <c r="G161" s="33"/>
      <c r="H161" s="33"/>
      <c r="I161" s="95"/>
      <c r="J161" s="95"/>
      <c r="K161" s="95"/>
      <c r="L161" s="95"/>
      <c r="M161" s="95"/>
      <c r="N161" s="95"/>
      <c r="O161" s="96"/>
    </row>
    <row r="162" spans="1:15" s="34" customFormat="1" ht="15" customHeight="1" x14ac:dyDescent="0.25">
      <c r="F162" s="33"/>
      <c r="G162" s="33"/>
      <c r="H162" s="33"/>
      <c r="I162" s="102" t="s">
        <v>365</v>
      </c>
      <c r="J162" s="103"/>
      <c r="K162" s="104"/>
      <c r="L162" s="111">
        <f>SUM(O7:O160)</f>
        <v>0</v>
      </c>
      <c r="M162" s="112"/>
      <c r="N162" s="95"/>
      <c r="O162" s="96"/>
    </row>
    <row r="163" spans="1:15" s="34" customFormat="1" ht="15" customHeight="1" x14ac:dyDescent="0.25">
      <c r="F163" s="33"/>
      <c r="G163" s="33"/>
      <c r="H163" s="33"/>
      <c r="I163" s="105"/>
      <c r="J163" s="106"/>
      <c r="K163" s="107"/>
      <c r="L163" s="113"/>
      <c r="M163" s="114"/>
      <c r="N163" s="95"/>
      <c r="O163" s="96"/>
    </row>
    <row r="164" spans="1:15" s="34" customFormat="1" ht="15.75" customHeight="1" thickBot="1" x14ac:dyDescent="0.3">
      <c r="F164" s="33"/>
      <c r="G164" s="33"/>
      <c r="H164" s="33"/>
      <c r="I164" s="108"/>
      <c r="J164" s="109"/>
      <c r="K164" s="110"/>
      <c r="L164" s="115"/>
      <c r="M164" s="116"/>
      <c r="N164" s="95"/>
      <c r="O164" s="96"/>
    </row>
    <row r="165" spans="1:15" s="34" customFormat="1" x14ac:dyDescent="0.25">
      <c r="A165" s="38"/>
      <c r="B165" s="33"/>
      <c r="C165" s="33"/>
      <c r="D165" s="33"/>
      <c r="E165" s="33"/>
      <c r="F165" s="33"/>
      <c r="G165" s="33"/>
      <c r="H165" s="33"/>
      <c r="K165" s="41"/>
      <c r="L165" s="41"/>
      <c r="O165" s="55"/>
    </row>
    <row r="166" spans="1:15" s="34" customFormat="1" x14ac:dyDescent="0.25">
      <c r="A166" s="38"/>
      <c r="B166" s="33"/>
      <c r="C166" s="33"/>
      <c r="D166" s="33"/>
      <c r="E166" s="33"/>
      <c r="F166" s="33"/>
      <c r="G166" s="33"/>
      <c r="H166" s="33"/>
      <c r="K166" s="41"/>
      <c r="L166" s="41"/>
      <c r="O166" s="55"/>
    </row>
    <row r="167" spans="1:15" s="34" customFormat="1" x14ac:dyDescent="0.25">
      <c r="A167" s="38"/>
      <c r="B167" s="33"/>
      <c r="C167" s="33"/>
      <c r="D167" s="33"/>
      <c r="E167" s="33"/>
      <c r="F167" s="33"/>
      <c r="G167" s="33"/>
      <c r="H167" s="33"/>
      <c r="K167" s="41"/>
      <c r="L167" s="41"/>
      <c r="O167" s="55"/>
    </row>
    <row r="168" spans="1:15" s="34" customFormat="1" x14ac:dyDescent="0.25">
      <c r="A168" s="38"/>
      <c r="B168" s="33"/>
      <c r="C168" s="33"/>
      <c r="D168" s="33"/>
      <c r="E168" s="33"/>
      <c r="F168" s="33"/>
      <c r="G168" s="33"/>
      <c r="H168" s="33"/>
      <c r="K168" s="41"/>
      <c r="O168" s="55"/>
    </row>
    <row r="169" spans="1:15" x14ac:dyDescent="0.25">
      <c r="A169" s="38"/>
      <c r="B169" s="33"/>
      <c r="C169" s="33"/>
      <c r="D169" s="33"/>
      <c r="E169" s="33"/>
      <c r="F169" s="33"/>
      <c r="G169" s="33"/>
      <c r="H169" s="33"/>
      <c r="I169" s="34"/>
      <c r="J169" s="34"/>
      <c r="K169" s="41"/>
      <c r="L169" s="34"/>
      <c r="M169" s="34"/>
    </row>
    <row r="170" spans="1:15" x14ac:dyDescent="0.25">
      <c r="A170" s="38"/>
      <c r="B170" s="33"/>
      <c r="C170" s="33"/>
      <c r="D170" s="33"/>
      <c r="E170" s="33"/>
      <c r="F170" s="33"/>
      <c r="G170" s="33"/>
      <c r="H170" s="33"/>
      <c r="I170" s="34"/>
      <c r="J170" s="34"/>
      <c r="K170" s="41"/>
      <c r="L170" s="34"/>
      <c r="M170" s="34"/>
    </row>
    <row r="171" spans="1:15" x14ac:dyDescent="0.25">
      <c r="A171" s="38"/>
      <c r="B171" s="33"/>
      <c r="C171" s="33"/>
      <c r="D171" s="33"/>
      <c r="E171" s="33"/>
      <c r="F171" s="33"/>
      <c r="G171" s="33"/>
      <c r="H171" s="33"/>
      <c r="I171" s="34"/>
      <c r="J171" s="34"/>
      <c r="K171" s="41"/>
      <c r="L171" s="34"/>
      <c r="M171" s="34"/>
    </row>
    <row r="172" spans="1:15" x14ac:dyDescent="0.25">
      <c r="A172" s="38"/>
      <c r="B172" s="33"/>
      <c r="C172" s="33"/>
      <c r="D172" s="33"/>
      <c r="E172" s="33"/>
      <c r="F172" s="33"/>
      <c r="G172" s="33"/>
      <c r="H172" s="33"/>
      <c r="I172" s="34"/>
      <c r="J172" s="34"/>
      <c r="K172" s="41"/>
      <c r="L172" s="34"/>
      <c r="M172" s="34"/>
    </row>
    <row r="173" spans="1:15" x14ac:dyDescent="0.25">
      <c r="A173" s="38"/>
      <c r="B173" s="33"/>
      <c r="C173" s="33"/>
      <c r="D173" s="33"/>
      <c r="E173" s="33"/>
      <c r="F173" s="33"/>
      <c r="G173" s="33"/>
      <c r="H173" s="33"/>
      <c r="I173" s="34"/>
      <c r="J173" s="34"/>
      <c r="K173" s="41"/>
      <c r="L173" s="34"/>
      <c r="M173" s="34"/>
    </row>
    <row r="174" spans="1:15" x14ac:dyDescent="0.25">
      <c r="A174" s="38"/>
      <c r="B174" s="33"/>
      <c r="C174" s="33"/>
      <c r="D174" s="33"/>
      <c r="E174" s="33"/>
      <c r="F174" s="33"/>
      <c r="G174" s="33"/>
      <c r="H174" s="33"/>
      <c r="I174" s="34"/>
      <c r="J174" s="34"/>
      <c r="K174" s="41"/>
      <c r="L174" s="34"/>
      <c r="M174" s="34"/>
    </row>
    <row r="175" spans="1:15" x14ac:dyDescent="0.25">
      <c r="A175" s="38"/>
      <c r="B175" s="33"/>
      <c r="C175" s="33"/>
      <c r="D175" s="33"/>
      <c r="E175" s="33"/>
      <c r="F175" s="33"/>
      <c r="G175" s="33"/>
      <c r="H175" s="33"/>
      <c r="I175" s="34"/>
      <c r="J175" s="34"/>
      <c r="K175" s="41"/>
      <c r="L175" s="34"/>
      <c r="M175" s="34"/>
    </row>
    <row r="176" spans="1:15" x14ac:dyDescent="0.25">
      <c r="A176" s="38"/>
      <c r="B176" s="33"/>
      <c r="C176" s="33"/>
      <c r="D176" s="33"/>
      <c r="E176" s="33"/>
      <c r="F176" s="33"/>
      <c r="G176" s="33"/>
      <c r="H176" s="33"/>
      <c r="I176" s="34"/>
      <c r="J176" s="34"/>
      <c r="K176" s="41"/>
      <c r="L176" s="34"/>
      <c r="M176" s="34"/>
    </row>
    <row r="177" spans="1:13" x14ac:dyDescent="0.25">
      <c r="A177" s="38"/>
      <c r="B177" s="33"/>
      <c r="C177" s="33"/>
      <c r="D177" s="33"/>
      <c r="E177" s="33"/>
      <c r="F177" s="33"/>
      <c r="G177" s="33"/>
      <c r="H177" s="33"/>
      <c r="I177" s="34"/>
      <c r="J177" s="34"/>
      <c r="K177" s="41"/>
      <c r="L177" s="34"/>
      <c r="M177" s="34"/>
    </row>
    <row r="178" spans="1:13" x14ac:dyDescent="0.25">
      <c r="A178" s="38"/>
      <c r="B178" s="33"/>
      <c r="C178" s="33"/>
      <c r="D178" s="33"/>
      <c r="E178" s="33"/>
      <c r="F178" s="33"/>
      <c r="G178" s="33"/>
      <c r="H178" s="33"/>
      <c r="I178" s="34"/>
      <c r="J178" s="34"/>
      <c r="K178" s="41"/>
      <c r="L178" s="34"/>
      <c r="M178" s="34"/>
    </row>
    <row r="179" spans="1:13" x14ac:dyDescent="0.25">
      <c r="A179" s="38"/>
      <c r="B179" s="33"/>
      <c r="C179" s="33"/>
      <c r="D179" s="33"/>
      <c r="E179" s="33"/>
      <c r="F179" s="33"/>
      <c r="G179" s="33"/>
      <c r="H179" s="33"/>
      <c r="I179" s="34"/>
      <c r="J179" s="34"/>
      <c r="K179" s="41"/>
      <c r="L179" s="34"/>
      <c r="M179" s="34"/>
    </row>
    <row r="180" spans="1:13" x14ac:dyDescent="0.25">
      <c r="A180" s="38"/>
      <c r="B180" s="33"/>
      <c r="C180" s="33"/>
      <c r="D180" s="33"/>
      <c r="E180" s="33"/>
      <c r="F180" s="33"/>
      <c r="G180" s="33"/>
      <c r="H180" s="33"/>
      <c r="I180" s="34"/>
      <c r="J180" s="34"/>
      <c r="K180" s="41"/>
      <c r="L180" s="34"/>
      <c r="M180" s="34"/>
    </row>
    <row r="181" spans="1:13" x14ac:dyDescent="0.25">
      <c r="A181" s="38"/>
      <c r="B181" s="33"/>
      <c r="C181" s="33"/>
      <c r="D181" s="33"/>
      <c r="E181" s="33"/>
      <c r="F181" s="33"/>
      <c r="G181" s="33"/>
      <c r="H181" s="33"/>
      <c r="I181" s="34"/>
      <c r="J181" s="34"/>
      <c r="K181" s="41"/>
      <c r="L181" s="34"/>
      <c r="M181" s="34"/>
    </row>
    <row r="182" spans="1:13" x14ac:dyDescent="0.25">
      <c r="A182" s="38"/>
      <c r="B182" s="33"/>
      <c r="C182" s="33"/>
      <c r="D182" s="33"/>
      <c r="E182" s="33"/>
      <c r="F182" s="33"/>
      <c r="G182" s="33"/>
      <c r="H182" s="33"/>
      <c r="I182" s="34"/>
      <c r="J182" s="34"/>
      <c r="K182" s="41"/>
      <c r="L182" s="34"/>
      <c r="M182" s="34"/>
    </row>
    <row r="183" spans="1:13" x14ac:dyDescent="0.25">
      <c r="A183" s="38"/>
      <c r="B183" s="33"/>
      <c r="C183" s="33"/>
      <c r="D183" s="33"/>
      <c r="E183" s="33"/>
      <c r="F183" s="33"/>
      <c r="G183" s="33"/>
      <c r="H183" s="33"/>
      <c r="I183" s="34"/>
      <c r="J183" s="34"/>
      <c r="K183" s="41"/>
      <c r="L183" s="34"/>
      <c r="M183" s="34"/>
    </row>
    <row r="184" spans="1:13" x14ac:dyDescent="0.25">
      <c r="A184" s="38"/>
      <c r="B184" s="33"/>
      <c r="C184" s="33"/>
      <c r="D184" s="33"/>
      <c r="E184" s="33"/>
      <c r="F184" s="33"/>
      <c r="G184" s="33"/>
      <c r="H184" s="33"/>
      <c r="I184" s="34"/>
      <c r="J184" s="34"/>
      <c r="K184" s="41"/>
      <c r="L184" s="34"/>
      <c r="M184" s="34"/>
    </row>
    <row r="185" spans="1:13" x14ac:dyDescent="0.25">
      <c r="A185" s="38"/>
      <c r="B185" s="33"/>
      <c r="C185" s="33"/>
      <c r="D185" s="33"/>
      <c r="E185" s="33"/>
      <c r="F185" s="33"/>
      <c r="G185" s="33"/>
      <c r="H185" s="33"/>
      <c r="I185" s="34"/>
      <c r="J185" s="34"/>
      <c r="K185" s="41"/>
      <c r="L185" s="34"/>
      <c r="M185" s="34"/>
    </row>
    <row r="186" spans="1:13" x14ac:dyDescent="0.25">
      <c r="A186" s="38"/>
      <c r="B186" s="33"/>
      <c r="C186" s="33"/>
      <c r="D186" s="33"/>
      <c r="E186" s="33"/>
      <c r="F186" s="33"/>
      <c r="G186" s="33"/>
      <c r="H186" s="33"/>
      <c r="I186" s="34"/>
      <c r="J186" s="34"/>
      <c r="K186" s="41"/>
      <c r="L186" s="34"/>
      <c r="M186" s="34"/>
    </row>
    <row r="187" spans="1:13" x14ac:dyDescent="0.25">
      <c r="A187" s="38"/>
      <c r="B187" s="33"/>
      <c r="C187" s="33"/>
      <c r="D187" s="33"/>
      <c r="E187" s="33"/>
      <c r="F187" s="33"/>
      <c r="G187" s="33"/>
      <c r="H187" s="33"/>
      <c r="I187" s="34"/>
      <c r="J187" s="34"/>
      <c r="K187" s="41"/>
      <c r="L187" s="34"/>
      <c r="M187" s="34"/>
    </row>
    <row r="188" spans="1:13" x14ac:dyDescent="0.25">
      <c r="A188" s="38"/>
      <c r="B188" s="33"/>
      <c r="C188" s="33"/>
      <c r="D188" s="33"/>
      <c r="E188" s="33"/>
      <c r="F188" s="33"/>
      <c r="G188" s="33"/>
      <c r="H188" s="33"/>
      <c r="I188" s="34"/>
      <c r="J188" s="34"/>
      <c r="K188" s="41"/>
      <c r="L188" s="34"/>
      <c r="M188" s="34"/>
    </row>
    <row r="189" spans="1:13" x14ac:dyDescent="0.25">
      <c r="A189" s="38"/>
      <c r="B189" s="33"/>
      <c r="C189" s="33"/>
      <c r="D189" s="33"/>
      <c r="E189" s="33"/>
      <c r="F189" s="33"/>
      <c r="G189" s="33"/>
      <c r="H189" s="33"/>
      <c r="I189" s="34"/>
      <c r="J189" s="34"/>
      <c r="K189" s="41"/>
      <c r="L189" s="34"/>
      <c r="M189" s="34"/>
    </row>
    <row r="190" spans="1:13" x14ac:dyDescent="0.25">
      <c r="A190" s="38"/>
      <c r="B190" s="33"/>
      <c r="C190" s="33"/>
      <c r="D190" s="33"/>
      <c r="E190" s="33"/>
      <c r="F190" s="33"/>
      <c r="G190" s="33"/>
      <c r="H190" s="33"/>
      <c r="I190" s="34"/>
      <c r="J190" s="34"/>
      <c r="K190" s="41"/>
      <c r="L190" s="34"/>
      <c r="M190" s="34"/>
    </row>
    <row r="191" spans="1:13" x14ac:dyDescent="0.25">
      <c r="A191" s="38"/>
      <c r="B191" s="33"/>
      <c r="C191" s="33"/>
      <c r="D191" s="33"/>
      <c r="E191" s="33"/>
      <c r="F191" s="33"/>
      <c r="G191" s="33"/>
      <c r="H191" s="33"/>
      <c r="I191" s="34"/>
      <c r="J191" s="34"/>
      <c r="K191" s="41"/>
      <c r="L191" s="34"/>
      <c r="M191" s="34"/>
    </row>
    <row r="192" spans="1:13" x14ac:dyDescent="0.25">
      <c r="A192" s="38"/>
      <c r="B192" s="33"/>
      <c r="C192" s="33"/>
      <c r="D192" s="33"/>
      <c r="E192" s="33"/>
      <c r="F192" s="33"/>
      <c r="G192" s="33"/>
      <c r="H192" s="33"/>
      <c r="I192" s="34"/>
      <c r="J192" s="34"/>
      <c r="K192" s="41"/>
      <c r="L192" s="34"/>
      <c r="M192" s="34"/>
    </row>
    <row r="193" spans="1:13" x14ac:dyDescent="0.25">
      <c r="A193" s="38"/>
      <c r="B193" s="33"/>
      <c r="C193" s="33"/>
      <c r="D193" s="33"/>
      <c r="E193" s="33"/>
      <c r="F193" s="33"/>
      <c r="G193" s="33"/>
      <c r="H193" s="33"/>
      <c r="I193" s="34"/>
      <c r="J193" s="34"/>
      <c r="K193" s="41"/>
      <c r="L193" s="34"/>
      <c r="M193" s="34"/>
    </row>
    <row r="194" spans="1:13" x14ac:dyDescent="0.25">
      <c r="A194" s="38"/>
      <c r="B194" s="33"/>
      <c r="C194" s="33"/>
      <c r="D194" s="33"/>
      <c r="E194" s="33"/>
      <c r="F194" s="33"/>
      <c r="G194" s="33"/>
      <c r="H194" s="33"/>
      <c r="I194" s="34"/>
      <c r="J194" s="34"/>
      <c r="K194" s="41"/>
      <c r="L194" s="34"/>
    </row>
    <row r="195" spans="1:13" x14ac:dyDescent="0.25">
      <c r="A195" s="38"/>
      <c r="B195" s="33"/>
      <c r="C195" s="33"/>
      <c r="D195" s="33"/>
      <c r="E195" s="33"/>
      <c r="F195" s="33"/>
      <c r="G195" s="33"/>
      <c r="H195" s="33"/>
      <c r="I195" s="34"/>
      <c r="J195" s="34"/>
      <c r="K195" s="41"/>
      <c r="L195" s="34"/>
    </row>
    <row r="196" spans="1:13" x14ac:dyDescent="0.25">
      <c r="A196" s="38"/>
      <c r="B196" s="33"/>
      <c r="C196" s="33"/>
      <c r="D196" s="33"/>
      <c r="E196" s="33"/>
      <c r="F196" s="33"/>
      <c r="G196" s="33"/>
      <c r="H196" s="33"/>
      <c r="I196" s="34"/>
      <c r="J196" s="34"/>
      <c r="K196" s="41"/>
      <c r="L196" s="34"/>
    </row>
    <row r="197" spans="1:13" x14ac:dyDescent="0.25">
      <c r="A197" s="38"/>
      <c r="B197" s="33"/>
      <c r="C197" s="33"/>
      <c r="D197" s="33"/>
      <c r="E197" s="33"/>
      <c r="F197" s="33"/>
      <c r="G197" s="33"/>
      <c r="H197" s="33"/>
      <c r="I197" s="34"/>
      <c r="J197" s="34"/>
      <c r="K197" s="41"/>
      <c r="L197" s="34"/>
    </row>
    <row r="198" spans="1:13" x14ac:dyDescent="0.25">
      <c r="A198" s="38"/>
      <c r="B198" s="33"/>
      <c r="C198" s="33"/>
      <c r="D198" s="33"/>
      <c r="E198" s="33"/>
      <c r="F198" s="33"/>
      <c r="G198" s="33"/>
      <c r="H198" s="33"/>
      <c r="I198" s="34"/>
      <c r="J198" s="34"/>
      <c r="K198" s="41"/>
      <c r="L198" s="34"/>
    </row>
  </sheetData>
  <mergeCells count="228">
    <mergeCell ref="K98:K102"/>
    <mergeCell ref="K126:K130"/>
    <mergeCell ref="K136:K140"/>
    <mergeCell ref="K88:K92"/>
    <mergeCell ref="A1:B5"/>
    <mergeCell ref="C1:F5"/>
    <mergeCell ref="I4:I5"/>
    <mergeCell ref="G4:H5"/>
    <mergeCell ref="K108:K111"/>
    <mergeCell ref="K117:K120"/>
    <mergeCell ref="K121:K125"/>
    <mergeCell ref="K131:K135"/>
    <mergeCell ref="J7:J11"/>
    <mergeCell ref="J12:J16"/>
    <mergeCell ref="J53:J57"/>
    <mergeCell ref="J58:J62"/>
    <mergeCell ref="J63:J67"/>
    <mergeCell ref="J68:J72"/>
    <mergeCell ref="J73:J77"/>
    <mergeCell ref="J78:J82"/>
    <mergeCell ref="J93:J97"/>
    <mergeCell ref="I126:I130"/>
    <mergeCell ref="I136:I140"/>
    <mergeCell ref="J121:J125"/>
    <mergeCell ref="K7:K11"/>
    <mergeCell ref="K12:K16"/>
    <mergeCell ref="K53:K57"/>
    <mergeCell ref="K58:K62"/>
    <mergeCell ref="K63:K67"/>
    <mergeCell ref="K68:K72"/>
    <mergeCell ref="K73:K77"/>
    <mergeCell ref="K78:K82"/>
    <mergeCell ref="K93:K97"/>
    <mergeCell ref="I53:I57"/>
    <mergeCell ref="I112:I116"/>
    <mergeCell ref="I117:I120"/>
    <mergeCell ref="I121:I125"/>
    <mergeCell ref="I131:I135"/>
    <mergeCell ref="I141:I145"/>
    <mergeCell ref="J98:J102"/>
    <mergeCell ref="J126:J130"/>
    <mergeCell ref="J136:J140"/>
    <mergeCell ref="J108:J111"/>
    <mergeCell ref="J117:J120"/>
    <mergeCell ref="I58:I62"/>
    <mergeCell ref="I63:I67"/>
    <mergeCell ref="I68:I72"/>
    <mergeCell ref="I73:I77"/>
    <mergeCell ref="I78:I82"/>
    <mergeCell ref="I93:I97"/>
    <mergeCell ref="I108:I111"/>
    <mergeCell ref="I98:I102"/>
    <mergeCell ref="I88:I92"/>
    <mergeCell ref="J88:J92"/>
    <mergeCell ref="J141:J145"/>
    <mergeCell ref="J131:J135"/>
    <mergeCell ref="I17:I26"/>
    <mergeCell ref="I27:I29"/>
    <mergeCell ref="I30:I33"/>
    <mergeCell ref="I34:I36"/>
    <mergeCell ref="I37:I39"/>
    <mergeCell ref="I12:I16"/>
    <mergeCell ref="I40:I41"/>
    <mergeCell ref="I42:I43"/>
    <mergeCell ref="I50:I52"/>
    <mergeCell ref="I46:I47"/>
    <mergeCell ref="G2:H3"/>
    <mergeCell ref="I2:I3"/>
    <mergeCell ref="M7:M11"/>
    <mergeCell ref="M12:M16"/>
    <mergeCell ref="M53:M57"/>
    <mergeCell ref="M58:M62"/>
    <mergeCell ref="L131:L135"/>
    <mergeCell ref="L141:L145"/>
    <mergeCell ref="L158:L160"/>
    <mergeCell ref="L7:L11"/>
    <mergeCell ref="L12:L16"/>
    <mergeCell ref="L53:L57"/>
    <mergeCell ref="L58:L62"/>
    <mergeCell ref="L63:L67"/>
    <mergeCell ref="L68:L72"/>
    <mergeCell ref="L73:L77"/>
    <mergeCell ref="L78:L82"/>
    <mergeCell ref="L93:L97"/>
    <mergeCell ref="L108:L111"/>
    <mergeCell ref="L117:L120"/>
    <mergeCell ref="L121:L125"/>
    <mergeCell ref="I158:I160"/>
    <mergeCell ref="I146:I148"/>
    <mergeCell ref="I7:I11"/>
    <mergeCell ref="M63:M67"/>
    <mergeCell ref="M68:M72"/>
    <mergeCell ref="M73:M77"/>
    <mergeCell ref="M78:M82"/>
    <mergeCell ref="M88:M92"/>
    <mergeCell ref="M93:M96"/>
    <mergeCell ref="M112:M115"/>
    <mergeCell ref="M116:M120"/>
    <mergeCell ref="M121:M125"/>
    <mergeCell ref="M83:M87"/>
    <mergeCell ref="L88:L92"/>
    <mergeCell ref="A83:A87"/>
    <mergeCell ref="B83:B87"/>
    <mergeCell ref="I83:I87"/>
    <mergeCell ref="J83:J87"/>
    <mergeCell ref="K83:K87"/>
    <mergeCell ref="L83:L87"/>
    <mergeCell ref="F83:F87"/>
    <mergeCell ref="F63:F67"/>
    <mergeCell ref="F58:F62"/>
    <mergeCell ref="F53:F57"/>
    <mergeCell ref="A108:A111"/>
    <mergeCell ref="B108:B111"/>
    <mergeCell ref="F108:F111"/>
    <mergeCell ref="A117:A120"/>
    <mergeCell ref="B117:B120"/>
    <mergeCell ref="F117:F120"/>
    <mergeCell ref="A103:A107"/>
    <mergeCell ref="F98:F102"/>
    <mergeCell ref="F103:F107"/>
    <mergeCell ref="F88:F92"/>
    <mergeCell ref="B103:B107"/>
    <mergeCell ref="A78:A82"/>
    <mergeCell ref="B78:B82"/>
    <mergeCell ref="A88:A92"/>
    <mergeCell ref="B88:B92"/>
    <mergeCell ref="F78:F82"/>
    <mergeCell ref="F93:F97"/>
    <mergeCell ref="A93:A97"/>
    <mergeCell ref="B93:B97"/>
    <mergeCell ref="B98:B102"/>
    <mergeCell ref="A98:A102"/>
    <mergeCell ref="A126:A130"/>
    <mergeCell ref="A121:A125"/>
    <mergeCell ref="B121:B125"/>
    <mergeCell ref="B126:B130"/>
    <mergeCell ref="A12:A16"/>
    <mergeCell ref="A7:A11"/>
    <mergeCell ref="B7:B11"/>
    <mergeCell ref="B12:B16"/>
    <mergeCell ref="F7:F11"/>
    <mergeCell ref="F12:F16"/>
    <mergeCell ref="F126:F130"/>
    <mergeCell ref="F121:F125"/>
    <mergeCell ref="B53:B57"/>
    <mergeCell ref="A53:A57"/>
    <mergeCell ref="A58:A62"/>
    <mergeCell ref="B58:B62"/>
    <mergeCell ref="A63:A67"/>
    <mergeCell ref="B63:B67"/>
    <mergeCell ref="A68:A72"/>
    <mergeCell ref="B68:B72"/>
    <mergeCell ref="A73:A77"/>
    <mergeCell ref="B73:B77"/>
    <mergeCell ref="F73:F77"/>
    <mergeCell ref="F68:F72"/>
    <mergeCell ref="A141:A145"/>
    <mergeCell ref="B141:B145"/>
    <mergeCell ref="F141:F145"/>
    <mergeCell ref="F136:F140"/>
    <mergeCell ref="M131:M135"/>
    <mergeCell ref="M153:M155"/>
    <mergeCell ref="I153:I156"/>
    <mergeCell ref="J158:J160"/>
    <mergeCell ref="K158:K160"/>
    <mergeCell ref="K141:K145"/>
    <mergeCell ref="A158:A160"/>
    <mergeCell ref="A131:A135"/>
    <mergeCell ref="B131:B135"/>
    <mergeCell ref="F131:F135"/>
    <mergeCell ref="A136:A140"/>
    <mergeCell ref="N7:N11"/>
    <mergeCell ref="O7:O11"/>
    <mergeCell ref="N12:N16"/>
    <mergeCell ref="O12:O16"/>
    <mergeCell ref="L126:L130"/>
    <mergeCell ref="M126:M130"/>
    <mergeCell ref="L98:L102"/>
    <mergeCell ref="M98:M101"/>
    <mergeCell ref="I103:I107"/>
    <mergeCell ref="J103:J107"/>
    <mergeCell ref="K103:K107"/>
    <mergeCell ref="L103:L107"/>
    <mergeCell ref="M103:M106"/>
    <mergeCell ref="O83:O87"/>
    <mergeCell ref="O88:O92"/>
    <mergeCell ref="N83:N87"/>
    <mergeCell ref="N88:N92"/>
    <mergeCell ref="N78:N82"/>
    <mergeCell ref="N73:N77"/>
    <mergeCell ref="N68:N72"/>
    <mergeCell ref="N53:N57"/>
    <mergeCell ref="O53:O57"/>
    <mergeCell ref="N58:N62"/>
    <mergeCell ref="O58:O62"/>
    <mergeCell ref="N63:N67"/>
    <mergeCell ref="O121:O125"/>
    <mergeCell ref="O126:O130"/>
    <mergeCell ref="O117:O120"/>
    <mergeCell ref="N117:N120"/>
    <mergeCell ref="N121:N125"/>
    <mergeCell ref="N126:N130"/>
    <mergeCell ref="N131:N135"/>
    <mergeCell ref="O131:O135"/>
    <mergeCell ref="N108:N111"/>
    <mergeCell ref="O108:O111"/>
    <mergeCell ref="O103:O107"/>
    <mergeCell ref="N103:N107"/>
    <mergeCell ref="O68:O72"/>
    <mergeCell ref="O73:O77"/>
    <mergeCell ref="O78:O82"/>
    <mergeCell ref="O63:O67"/>
    <mergeCell ref="N93:N97"/>
    <mergeCell ref="N98:N102"/>
    <mergeCell ref="O98:O102"/>
    <mergeCell ref="O93:O97"/>
    <mergeCell ref="I162:K164"/>
    <mergeCell ref="L162:M164"/>
    <mergeCell ref="O158:O160"/>
    <mergeCell ref="N158:N160"/>
    <mergeCell ref="N136:N140"/>
    <mergeCell ref="O136:O140"/>
    <mergeCell ref="N141:N145"/>
    <mergeCell ref="O141:O145"/>
    <mergeCell ref="B158:B160"/>
    <mergeCell ref="L136:L140"/>
    <mergeCell ref="M136:M140"/>
    <mergeCell ref="B136:B14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R35"/>
  <sheetViews>
    <sheetView topLeftCell="E1" zoomScale="90" zoomScaleNormal="90" workbookViewId="0">
      <pane ySplit="7" topLeftCell="A15" activePane="bottomLeft" state="frozen"/>
      <selection pane="bottomLeft" activeCell="K31" sqref="K31"/>
    </sheetView>
  </sheetViews>
  <sheetFormatPr defaultColWidth="8.85546875" defaultRowHeight="15" x14ac:dyDescent="0.25"/>
  <cols>
    <col min="1" max="1" width="21" customWidth="1"/>
    <col min="2" max="5" width="13.7109375" customWidth="1"/>
    <col min="6" max="6" width="15.85546875" customWidth="1"/>
    <col min="7" max="7" width="30.85546875" customWidth="1"/>
    <col min="8" max="8" width="71.85546875" customWidth="1"/>
    <col min="9" max="9" width="12.85546875" hidden="1" customWidth="1"/>
    <col min="10" max="10" width="12.140625" style="204" customWidth="1"/>
    <col min="11" max="11" width="14" style="204" customWidth="1"/>
    <col min="12" max="12" width="16.85546875" style="204" customWidth="1"/>
    <col min="13" max="13" width="26.140625" style="204" customWidth="1"/>
    <col min="14" max="14" width="9.140625" customWidth="1"/>
  </cols>
  <sheetData>
    <row r="1" spans="1:18" ht="24" thickBot="1" x14ac:dyDescent="0.4">
      <c r="H1" s="201" t="s">
        <v>438</v>
      </c>
    </row>
    <row r="2" spans="1:18" ht="15" customHeight="1" x14ac:dyDescent="0.25">
      <c r="C2" s="177"/>
      <c r="D2" s="177"/>
      <c r="E2" s="177"/>
      <c r="F2" s="177"/>
      <c r="G2" s="187"/>
      <c r="H2" s="189">
        <v>30</v>
      </c>
      <c r="I2" s="39"/>
    </row>
    <row r="3" spans="1:18" ht="15" customHeight="1" thickBot="1" x14ac:dyDescent="0.3">
      <c r="C3" s="177"/>
      <c r="D3" s="177"/>
      <c r="E3" s="177"/>
      <c r="F3" s="177"/>
      <c r="G3" s="188"/>
      <c r="H3" s="190"/>
    </row>
    <row r="4" spans="1:18" ht="21" customHeight="1" x14ac:dyDescent="0.25">
      <c r="C4" s="177"/>
      <c r="D4" s="177"/>
      <c r="E4" s="177"/>
      <c r="F4" s="177"/>
      <c r="G4" s="191" t="s">
        <v>364</v>
      </c>
      <c r="H4" s="193">
        <v>0</v>
      </c>
      <c r="L4" s="205" t="s">
        <v>367</v>
      </c>
      <c r="M4" s="205">
        <f>D33</f>
        <v>0</v>
      </c>
    </row>
    <row r="5" spans="1:18" ht="15" customHeight="1" thickBot="1" x14ac:dyDescent="0.3">
      <c r="C5" s="177"/>
      <c r="D5" s="177"/>
      <c r="E5" s="177"/>
      <c r="F5" s="177"/>
      <c r="G5" s="191"/>
      <c r="H5" s="194"/>
      <c r="L5" s="206"/>
      <c r="M5" s="206"/>
    </row>
    <row r="6" spans="1:18" ht="15.75" customHeight="1" thickBot="1" x14ac:dyDescent="0.3">
      <c r="G6" s="192"/>
      <c r="H6" s="195"/>
    </row>
    <row r="7" spans="1:18" ht="34.5" customHeight="1" thickBot="1" x14ac:dyDescent="0.3">
      <c r="A7" s="3" t="s">
        <v>0</v>
      </c>
      <c r="B7" s="15" t="s">
        <v>114</v>
      </c>
      <c r="C7" s="18" t="s">
        <v>220</v>
      </c>
      <c r="D7" s="18" t="s">
        <v>221</v>
      </c>
      <c r="E7" s="19" t="s">
        <v>358</v>
      </c>
      <c r="F7" s="19" t="s">
        <v>174</v>
      </c>
      <c r="G7" s="53" t="s">
        <v>2</v>
      </c>
      <c r="H7" s="52" t="s">
        <v>5</v>
      </c>
      <c r="I7" s="16" t="s">
        <v>200</v>
      </c>
      <c r="J7" s="207" t="s">
        <v>198</v>
      </c>
      <c r="K7" s="208" t="s">
        <v>199</v>
      </c>
      <c r="L7" s="209" t="s">
        <v>366</v>
      </c>
      <c r="M7" s="210" t="s">
        <v>363</v>
      </c>
    </row>
    <row r="8" spans="1:18" ht="57.75" customHeight="1" x14ac:dyDescent="0.25">
      <c r="A8" s="17" t="s">
        <v>209</v>
      </c>
      <c r="B8" s="12" t="s">
        <v>175</v>
      </c>
      <c r="C8" s="12" t="s">
        <v>222</v>
      </c>
      <c r="D8" s="12" t="s">
        <v>230</v>
      </c>
      <c r="E8" s="12">
        <v>2.2000000000000002</v>
      </c>
      <c r="F8" s="5">
        <v>2.25</v>
      </c>
      <c r="G8" s="14" t="s">
        <v>239</v>
      </c>
      <c r="H8" s="184"/>
      <c r="I8" s="6">
        <v>23.0364</v>
      </c>
      <c r="J8" s="211">
        <f>I8*H2</f>
        <v>691.09199999999998</v>
      </c>
      <c r="K8" s="212">
        <v>889.09</v>
      </c>
      <c r="L8" s="202"/>
      <c r="M8" s="213">
        <f>(J8*L8)-(J8*L8*$H$4)</f>
        <v>0</v>
      </c>
      <c r="R8" t="s">
        <v>219</v>
      </c>
    </row>
    <row r="9" spans="1:18" ht="60" customHeight="1" x14ac:dyDescent="0.25">
      <c r="A9" s="17" t="s">
        <v>210</v>
      </c>
      <c r="B9" s="12" t="s">
        <v>176</v>
      </c>
      <c r="C9" s="12" t="s">
        <v>223</v>
      </c>
      <c r="D9" s="12" t="s">
        <v>230</v>
      </c>
      <c r="E9" s="12">
        <v>3.2</v>
      </c>
      <c r="F9" s="5">
        <v>2.5833333333333335</v>
      </c>
      <c r="G9" s="14" t="s">
        <v>240</v>
      </c>
      <c r="H9" s="186"/>
      <c r="I9" s="5">
        <v>25.749000000000002</v>
      </c>
      <c r="J9" s="214">
        <f>I9*H2</f>
        <v>772.47</v>
      </c>
      <c r="K9" s="212">
        <v>971.47</v>
      </c>
      <c r="L9" s="203"/>
      <c r="M9" s="213">
        <f t="shared" ref="M9:M31" si="0">(J9*L9)-(J9*L9*$H$4)</f>
        <v>0</v>
      </c>
    </row>
    <row r="10" spans="1:18" ht="56.25" customHeight="1" x14ac:dyDescent="0.25">
      <c r="A10" s="17" t="s">
        <v>211</v>
      </c>
      <c r="B10" s="12" t="s">
        <v>177</v>
      </c>
      <c r="C10" s="12" t="s">
        <v>224</v>
      </c>
      <c r="D10" s="12" t="s">
        <v>231</v>
      </c>
      <c r="E10" s="12">
        <v>4.2</v>
      </c>
      <c r="F10" s="5">
        <v>2.875</v>
      </c>
      <c r="G10" s="14" t="s">
        <v>241</v>
      </c>
      <c r="H10" s="186"/>
      <c r="I10" s="5">
        <v>27.290250000000004</v>
      </c>
      <c r="J10" s="214">
        <f>I10*H2</f>
        <v>818.7075000000001</v>
      </c>
      <c r="K10" s="212">
        <v>1030.71</v>
      </c>
      <c r="L10" s="203"/>
      <c r="M10" s="213">
        <f t="shared" si="0"/>
        <v>0</v>
      </c>
    </row>
    <row r="11" spans="1:18" ht="57" customHeight="1" x14ac:dyDescent="0.25">
      <c r="A11" s="17" t="s">
        <v>212</v>
      </c>
      <c r="B11" s="12" t="s">
        <v>178</v>
      </c>
      <c r="C11" s="12" t="s">
        <v>225</v>
      </c>
      <c r="D11" s="12" t="s">
        <v>231</v>
      </c>
      <c r="E11" s="12">
        <v>5.2</v>
      </c>
      <c r="F11" s="5">
        <v>3.125</v>
      </c>
      <c r="G11" s="14" t="s">
        <v>242</v>
      </c>
      <c r="H11" s="185"/>
      <c r="I11" s="5">
        <v>28.923749999999998</v>
      </c>
      <c r="J11" s="214">
        <f>I11*H2</f>
        <v>867.71249999999998</v>
      </c>
      <c r="K11" s="212">
        <v>1077.71</v>
      </c>
      <c r="L11" s="203"/>
      <c r="M11" s="213">
        <f t="shared" si="0"/>
        <v>0</v>
      </c>
    </row>
    <row r="12" spans="1:18" ht="93" customHeight="1" x14ac:dyDescent="0.25">
      <c r="A12" s="17" t="s">
        <v>213</v>
      </c>
      <c r="B12" s="12" t="s">
        <v>179</v>
      </c>
      <c r="C12" s="12" t="s">
        <v>226</v>
      </c>
      <c r="D12" s="12" t="s">
        <v>232</v>
      </c>
      <c r="E12" s="12">
        <v>3.2</v>
      </c>
      <c r="F12" s="5">
        <v>2</v>
      </c>
      <c r="G12" s="14" t="s">
        <v>243</v>
      </c>
      <c r="H12" s="184"/>
      <c r="I12" s="5">
        <v>21.330000000000002</v>
      </c>
      <c r="J12" s="214">
        <f>I12*H2</f>
        <v>639.90000000000009</v>
      </c>
      <c r="K12" s="212">
        <v>796.9</v>
      </c>
      <c r="L12" s="203"/>
      <c r="M12" s="213">
        <f t="shared" si="0"/>
        <v>0</v>
      </c>
    </row>
    <row r="13" spans="1:18" ht="96" customHeight="1" x14ac:dyDescent="0.25">
      <c r="A13" s="17" t="s">
        <v>214</v>
      </c>
      <c r="B13" s="12" t="s">
        <v>180</v>
      </c>
      <c r="C13" s="12" t="s">
        <v>222</v>
      </c>
      <c r="D13" s="12" t="s">
        <v>233</v>
      </c>
      <c r="E13" s="12">
        <v>4.5</v>
      </c>
      <c r="F13" s="5">
        <v>2.5</v>
      </c>
      <c r="G13" s="14" t="s">
        <v>244</v>
      </c>
      <c r="H13" s="185"/>
      <c r="I13" s="5">
        <v>24.839999999999996</v>
      </c>
      <c r="J13" s="214">
        <f>I13*H2</f>
        <v>745.19999999999993</v>
      </c>
      <c r="K13" s="212">
        <v>934.2</v>
      </c>
      <c r="L13" s="203"/>
      <c r="M13" s="213">
        <f t="shared" si="0"/>
        <v>0</v>
      </c>
    </row>
    <row r="14" spans="1:18" ht="47.25" customHeight="1" x14ac:dyDescent="0.25">
      <c r="A14" s="17" t="s">
        <v>324</v>
      </c>
      <c r="B14" s="12" t="s">
        <v>181</v>
      </c>
      <c r="C14" s="12" t="s">
        <v>227</v>
      </c>
      <c r="D14" s="12" t="s">
        <v>234</v>
      </c>
      <c r="E14" s="12" t="s">
        <v>79</v>
      </c>
      <c r="F14" s="5">
        <v>0.90625</v>
      </c>
      <c r="G14" s="14" t="s">
        <v>325</v>
      </c>
      <c r="H14" s="184"/>
      <c r="I14" s="5">
        <v>11.49525</v>
      </c>
      <c r="J14" s="214">
        <f>I14*H2</f>
        <v>344.85750000000002</v>
      </c>
      <c r="K14" s="212">
        <v>435.86</v>
      </c>
      <c r="L14" s="203"/>
      <c r="M14" s="213">
        <f t="shared" si="0"/>
        <v>0</v>
      </c>
    </row>
    <row r="15" spans="1:18" ht="42" customHeight="1" x14ac:dyDescent="0.25">
      <c r="A15" s="17" t="s">
        <v>326</v>
      </c>
      <c r="B15" s="12" t="s">
        <v>182</v>
      </c>
      <c r="C15" s="12" t="s">
        <v>226</v>
      </c>
      <c r="D15" s="12" t="s">
        <v>234</v>
      </c>
      <c r="E15" s="12" t="s">
        <v>79</v>
      </c>
      <c r="F15" s="5">
        <v>1.0333333333333334</v>
      </c>
      <c r="G15" s="14" t="s">
        <v>327</v>
      </c>
      <c r="H15" s="186"/>
      <c r="I15" s="5">
        <v>12.753900000000002</v>
      </c>
      <c r="J15" s="214">
        <f>I15*H2</f>
        <v>382.61700000000008</v>
      </c>
      <c r="K15" s="212">
        <v>477.62</v>
      </c>
      <c r="L15" s="203"/>
      <c r="M15" s="213">
        <f t="shared" si="0"/>
        <v>0</v>
      </c>
    </row>
    <row r="16" spans="1:18" ht="54.75" customHeight="1" x14ac:dyDescent="0.25">
      <c r="A16" s="17" t="s">
        <v>328</v>
      </c>
      <c r="B16" s="12" t="s">
        <v>183</v>
      </c>
      <c r="C16" s="12" t="s">
        <v>228</v>
      </c>
      <c r="D16" s="12" t="s">
        <v>234</v>
      </c>
      <c r="E16" s="12" t="s">
        <v>79</v>
      </c>
      <c r="F16" s="5">
        <v>1.1916666666666667</v>
      </c>
      <c r="G16" s="14" t="s">
        <v>329</v>
      </c>
      <c r="H16" s="186"/>
      <c r="I16" s="5">
        <v>13.751999999999999</v>
      </c>
      <c r="J16" s="214">
        <f>I16*H2</f>
        <v>412.55999999999995</v>
      </c>
      <c r="K16" s="212">
        <v>516.55999999999995</v>
      </c>
      <c r="L16" s="203"/>
      <c r="M16" s="213">
        <f t="shared" si="0"/>
        <v>0</v>
      </c>
    </row>
    <row r="17" spans="1:13" ht="54" customHeight="1" x14ac:dyDescent="0.25">
      <c r="A17" s="17" t="s">
        <v>330</v>
      </c>
      <c r="B17" s="12" t="s">
        <v>184</v>
      </c>
      <c r="C17" s="12" t="s">
        <v>223</v>
      </c>
      <c r="D17" s="12" t="s">
        <v>234</v>
      </c>
      <c r="E17" s="12" t="s">
        <v>79</v>
      </c>
      <c r="F17" s="5">
        <v>1.64375</v>
      </c>
      <c r="G17" s="14" t="s">
        <v>331</v>
      </c>
      <c r="H17" s="186"/>
      <c r="I17" s="5">
        <v>16.550999999999998</v>
      </c>
      <c r="J17" s="214">
        <f>I17*H2</f>
        <v>496.53</v>
      </c>
      <c r="K17" s="212">
        <v>620.53</v>
      </c>
      <c r="L17" s="203"/>
      <c r="M17" s="213">
        <f t="shared" si="0"/>
        <v>0</v>
      </c>
    </row>
    <row r="18" spans="1:13" ht="49.5" customHeight="1" x14ac:dyDescent="0.25">
      <c r="A18" s="17" t="s">
        <v>332</v>
      </c>
      <c r="B18" s="12" t="s">
        <v>185</v>
      </c>
      <c r="C18" s="12" t="s">
        <v>224</v>
      </c>
      <c r="D18" s="12" t="s">
        <v>235</v>
      </c>
      <c r="E18" s="12" t="s">
        <v>79</v>
      </c>
      <c r="F18" s="5">
        <v>1.8125</v>
      </c>
      <c r="G18" s="14" t="s">
        <v>333</v>
      </c>
      <c r="H18" s="186"/>
      <c r="I18" s="5">
        <v>18.312750000000001</v>
      </c>
      <c r="J18" s="214">
        <f>I18*H2</f>
        <v>549.38250000000005</v>
      </c>
      <c r="K18" s="212">
        <v>700</v>
      </c>
      <c r="L18" s="203"/>
      <c r="M18" s="213">
        <f t="shared" si="0"/>
        <v>0</v>
      </c>
    </row>
    <row r="19" spans="1:13" ht="48" customHeight="1" x14ac:dyDescent="0.25">
      <c r="A19" s="17" t="s">
        <v>334</v>
      </c>
      <c r="B19" s="12" t="s">
        <v>186</v>
      </c>
      <c r="C19" s="12" t="s">
        <v>225</v>
      </c>
      <c r="D19" s="12" t="s">
        <v>236</v>
      </c>
      <c r="E19" s="12" t="s">
        <v>79</v>
      </c>
      <c r="F19" s="5">
        <v>2.0874999999999999</v>
      </c>
      <c r="G19" s="14" t="s">
        <v>335</v>
      </c>
      <c r="H19" s="186"/>
      <c r="I19" s="5">
        <v>20.304000000000002</v>
      </c>
      <c r="J19" s="214">
        <f>I19*H2</f>
        <v>609.12000000000012</v>
      </c>
      <c r="K19" s="212">
        <v>759</v>
      </c>
      <c r="L19" s="203"/>
      <c r="M19" s="213">
        <f t="shared" si="0"/>
        <v>0</v>
      </c>
    </row>
    <row r="20" spans="1:13" ht="57" customHeight="1" x14ac:dyDescent="0.25">
      <c r="A20" s="17" t="s">
        <v>336</v>
      </c>
      <c r="B20" s="12" t="s">
        <v>187</v>
      </c>
      <c r="C20" s="12" t="s">
        <v>229</v>
      </c>
      <c r="D20" s="12" t="s">
        <v>237</v>
      </c>
      <c r="E20" s="12" t="s">
        <v>79</v>
      </c>
      <c r="F20" s="5">
        <v>2.2875000000000001</v>
      </c>
      <c r="G20" s="14" t="s">
        <v>337</v>
      </c>
      <c r="H20" s="185"/>
      <c r="I20" s="5">
        <v>21.708000000000002</v>
      </c>
      <c r="J20" s="214">
        <f>I20*H2</f>
        <v>651.24</v>
      </c>
      <c r="K20" s="212">
        <v>815.24</v>
      </c>
      <c r="L20" s="203"/>
      <c r="M20" s="213">
        <f t="shared" si="0"/>
        <v>0</v>
      </c>
    </row>
    <row r="21" spans="1:13" ht="228" customHeight="1" x14ac:dyDescent="0.25">
      <c r="A21" s="17" t="s">
        <v>202</v>
      </c>
      <c r="B21" s="12" t="s">
        <v>188</v>
      </c>
      <c r="C21" s="12" t="s">
        <v>79</v>
      </c>
      <c r="D21" s="12" t="s">
        <v>79</v>
      </c>
      <c r="E21" s="12" t="s">
        <v>79</v>
      </c>
      <c r="F21" s="5">
        <v>11.1</v>
      </c>
      <c r="G21" s="14" t="s">
        <v>360</v>
      </c>
      <c r="H21" s="4"/>
      <c r="I21" s="5">
        <v>108.41849999999999</v>
      </c>
      <c r="J21" s="214">
        <f>I21*H2</f>
        <v>3252.5549999999998</v>
      </c>
      <c r="K21" s="212">
        <v>4044.56</v>
      </c>
      <c r="L21" s="203"/>
      <c r="M21" s="213">
        <f t="shared" si="0"/>
        <v>0</v>
      </c>
    </row>
    <row r="22" spans="1:13" ht="237.75" customHeight="1" x14ac:dyDescent="0.25">
      <c r="A22" s="17" t="s">
        <v>203</v>
      </c>
      <c r="B22" s="12" t="s">
        <v>201</v>
      </c>
      <c r="C22" s="12" t="s">
        <v>79</v>
      </c>
      <c r="D22" s="12" t="s">
        <v>79</v>
      </c>
      <c r="E22" s="12" t="s">
        <v>79</v>
      </c>
      <c r="F22" s="5">
        <v>11.1</v>
      </c>
      <c r="G22" s="14" t="s">
        <v>361</v>
      </c>
      <c r="H22" s="4"/>
      <c r="I22" s="5">
        <v>108.41849999999999</v>
      </c>
      <c r="J22" s="214">
        <f>I22*H2</f>
        <v>3252.5549999999998</v>
      </c>
      <c r="K22" s="212">
        <v>4045.56</v>
      </c>
      <c r="L22" s="203"/>
      <c r="M22" s="213">
        <f t="shared" si="0"/>
        <v>0</v>
      </c>
    </row>
    <row r="23" spans="1:13" ht="270" customHeight="1" x14ac:dyDescent="0.25">
      <c r="A23" s="17" t="s">
        <v>204</v>
      </c>
      <c r="B23" s="12" t="s">
        <v>189</v>
      </c>
      <c r="C23" s="12" t="s">
        <v>79</v>
      </c>
      <c r="D23" s="12" t="s">
        <v>79</v>
      </c>
      <c r="E23" s="12" t="s">
        <v>79</v>
      </c>
      <c r="F23" s="5">
        <v>1.1800000000000002</v>
      </c>
      <c r="G23" s="14" t="s">
        <v>204</v>
      </c>
      <c r="H23" s="4"/>
      <c r="I23" s="5">
        <v>16.845299999999998</v>
      </c>
      <c r="J23" s="214">
        <f>I23*H2</f>
        <v>505.35899999999992</v>
      </c>
      <c r="K23" s="212">
        <v>634.36</v>
      </c>
      <c r="L23" s="203"/>
      <c r="M23" s="213">
        <f t="shared" si="0"/>
        <v>0</v>
      </c>
    </row>
    <row r="24" spans="1:13" ht="60" x14ac:dyDescent="0.25">
      <c r="A24" s="17" t="s">
        <v>205</v>
      </c>
      <c r="B24" s="12" t="s">
        <v>190</v>
      </c>
      <c r="C24" s="12" t="s">
        <v>79</v>
      </c>
      <c r="D24" s="12" t="s">
        <v>79</v>
      </c>
      <c r="E24" s="12" t="s">
        <v>79</v>
      </c>
      <c r="F24" s="5">
        <v>0.26</v>
      </c>
      <c r="G24" s="14" t="s">
        <v>205</v>
      </c>
      <c r="H24" s="4"/>
      <c r="I24" s="5">
        <v>2.6676000000000002</v>
      </c>
      <c r="J24" s="214">
        <f>I24*H2</f>
        <v>80.028000000000006</v>
      </c>
      <c r="K24" s="212">
        <v>100</v>
      </c>
      <c r="L24" s="203"/>
      <c r="M24" s="213">
        <f t="shared" si="0"/>
        <v>0</v>
      </c>
    </row>
    <row r="25" spans="1:13" ht="67.5" customHeight="1" x14ac:dyDescent="0.25">
      <c r="A25" s="17" t="s">
        <v>215</v>
      </c>
      <c r="B25" s="12" t="s">
        <v>191</v>
      </c>
      <c r="C25" s="12" t="s">
        <v>222</v>
      </c>
      <c r="D25" s="12" t="s">
        <v>230</v>
      </c>
      <c r="E25" s="12">
        <v>2.2000000000000002</v>
      </c>
      <c r="F25" s="5">
        <v>2.25</v>
      </c>
      <c r="G25" s="14" t="s">
        <v>215</v>
      </c>
      <c r="H25" s="184"/>
      <c r="I25" s="5">
        <v>23.0364</v>
      </c>
      <c r="J25" s="214">
        <f>I25*H2</f>
        <v>691.09199999999998</v>
      </c>
      <c r="K25" s="212">
        <v>871.09</v>
      </c>
      <c r="L25" s="203"/>
      <c r="M25" s="213">
        <f t="shared" si="0"/>
        <v>0</v>
      </c>
    </row>
    <row r="26" spans="1:13" ht="82.5" customHeight="1" x14ac:dyDescent="0.25">
      <c r="A26" s="17" t="s">
        <v>216</v>
      </c>
      <c r="B26" s="12" t="s">
        <v>192</v>
      </c>
      <c r="C26" s="12" t="s">
        <v>223</v>
      </c>
      <c r="D26" s="12" t="s">
        <v>230</v>
      </c>
      <c r="E26" s="12">
        <v>3.2</v>
      </c>
      <c r="F26" s="5">
        <v>2.5833333333333335</v>
      </c>
      <c r="G26" s="14" t="s">
        <v>216</v>
      </c>
      <c r="H26" s="186"/>
      <c r="I26" s="5">
        <v>25.749000000000002</v>
      </c>
      <c r="J26" s="214">
        <f>I26*H2</f>
        <v>772.47</v>
      </c>
      <c r="K26" s="212">
        <v>957.47</v>
      </c>
      <c r="L26" s="203"/>
      <c r="M26" s="213">
        <f t="shared" si="0"/>
        <v>0</v>
      </c>
    </row>
    <row r="27" spans="1:13" ht="65.25" customHeight="1" x14ac:dyDescent="0.25">
      <c r="A27" s="17" t="s">
        <v>217</v>
      </c>
      <c r="B27" s="12" t="s">
        <v>193</v>
      </c>
      <c r="C27" s="12" t="s">
        <v>224</v>
      </c>
      <c r="D27" s="12" t="s">
        <v>231</v>
      </c>
      <c r="E27" s="12">
        <v>4.2</v>
      </c>
      <c r="F27" s="5">
        <v>2.875</v>
      </c>
      <c r="G27" s="14" t="s">
        <v>217</v>
      </c>
      <c r="H27" s="186"/>
      <c r="I27" s="5">
        <v>27.290250000000004</v>
      </c>
      <c r="J27" s="214">
        <f>I27*H2</f>
        <v>818.7075000000001</v>
      </c>
      <c r="K27" s="212">
        <v>1030.71</v>
      </c>
      <c r="L27" s="203"/>
      <c r="M27" s="213">
        <f t="shared" si="0"/>
        <v>0</v>
      </c>
    </row>
    <row r="28" spans="1:13" ht="49.5" customHeight="1" x14ac:dyDescent="0.25">
      <c r="A28" s="17" t="s">
        <v>218</v>
      </c>
      <c r="B28" s="12" t="s">
        <v>194</v>
      </c>
      <c r="C28" s="12" t="s">
        <v>225</v>
      </c>
      <c r="D28" s="12" t="s">
        <v>231</v>
      </c>
      <c r="E28" s="12">
        <v>5.2</v>
      </c>
      <c r="F28" s="5">
        <v>3.125</v>
      </c>
      <c r="G28" s="14" t="s">
        <v>218</v>
      </c>
      <c r="H28" s="185"/>
      <c r="I28" s="5">
        <v>28.923749999999998</v>
      </c>
      <c r="J28" s="214">
        <f>I28*H2</f>
        <v>867.71249999999998</v>
      </c>
      <c r="K28" s="212">
        <v>1077.71</v>
      </c>
      <c r="L28" s="203"/>
      <c r="M28" s="213">
        <f t="shared" si="0"/>
        <v>0</v>
      </c>
    </row>
    <row r="29" spans="1:13" ht="71.25" customHeight="1" x14ac:dyDescent="0.25">
      <c r="A29" s="17" t="s">
        <v>206</v>
      </c>
      <c r="B29" s="12" t="s">
        <v>195</v>
      </c>
      <c r="C29" s="12" t="s">
        <v>226</v>
      </c>
      <c r="D29" s="12" t="s">
        <v>232</v>
      </c>
      <c r="E29" s="12">
        <v>3.2</v>
      </c>
      <c r="F29" s="5">
        <v>2</v>
      </c>
      <c r="G29" s="14" t="s">
        <v>206</v>
      </c>
      <c r="H29" s="184"/>
      <c r="I29" s="5">
        <v>21.330000000000002</v>
      </c>
      <c r="J29" s="214">
        <f>I29*H2</f>
        <v>639.90000000000009</v>
      </c>
      <c r="K29" s="212">
        <v>796.9</v>
      </c>
      <c r="L29" s="203"/>
      <c r="M29" s="213">
        <f t="shared" si="0"/>
        <v>0</v>
      </c>
    </row>
    <row r="30" spans="1:13" ht="72" customHeight="1" x14ac:dyDescent="0.25">
      <c r="A30" s="17" t="s">
        <v>207</v>
      </c>
      <c r="B30" s="12" t="s">
        <v>196</v>
      </c>
      <c r="C30" s="12" t="s">
        <v>222</v>
      </c>
      <c r="D30" s="12" t="s">
        <v>233</v>
      </c>
      <c r="E30" s="12">
        <v>4.5</v>
      </c>
      <c r="F30" s="5">
        <v>2.5</v>
      </c>
      <c r="G30" s="14" t="s">
        <v>207</v>
      </c>
      <c r="H30" s="186"/>
      <c r="I30" s="5">
        <v>24.839999999999996</v>
      </c>
      <c r="J30" s="214">
        <f>I30*H2</f>
        <v>745.19999999999993</v>
      </c>
      <c r="K30" s="212">
        <v>934.2</v>
      </c>
      <c r="L30" s="203"/>
      <c r="M30" s="213">
        <f t="shared" si="0"/>
        <v>0</v>
      </c>
    </row>
    <row r="31" spans="1:13" ht="80.25" customHeight="1" x14ac:dyDescent="0.25">
      <c r="A31" s="17" t="s">
        <v>208</v>
      </c>
      <c r="B31" s="12" t="s">
        <v>197</v>
      </c>
      <c r="C31" s="12" t="s">
        <v>224</v>
      </c>
      <c r="D31" s="12" t="s">
        <v>238</v>
      </c>
      <c r="E31" s="12">
        <v>6.5</v>
      </c>
      <c r="F31" s="5">
        <v>3.3083333333333336</v>
      </c>
      <c r="G31" s="14" t="s">
        <v>208</v>
      </c>
      <c r="H31" s="185"/>
      <c r="I31" s="5">
        <v>29.151</v>
      </c>
      <c r="J31" s="214">
        <f>I31*H2</f>
        <v>874.53</v>
      </c>
      <c r="K31" s="212">
        <v>1107.53</v>
      </c>
      <c r="L31" s="203"/>
      <c r="M31" s="213">
        <f t="shared" si="0"/>
        <v>0</v>
      </c>
    </row>
    <row r="32" spans="1:13" ht="15.75" thickBot="1" x14ac:dyDescent="0.3"/>
    <row r="33" spans="1:5" x14ac:dyDescent="0.25">
      <c r="A33" s="178" t="s">
        <v>365</v>
      </c>
      <c r="B33" s="179"/>
      <c r="C33" s="179"/>
      <c r="D33" s="215">
        <f>SUM(M8:M31)</f>
        <v>0</v>
      </c>
      <c r="E33" s="216"/>
    </row>
    <row r="34" spans="1:5" x14ac:dyDescent="0.25">
      <c r="A34" s="180"/>
      <c r="B34" s="181"/>
      <c r="C34" s="181"/>
      <c r="D34" s="217"/>
      <c r="E34" s="218"/>
    </row>
    <row r="35" spans="1:5" ht="15.75" thickBot="1" x14ac:dyDescent="0.3">
      <c r="A35" s="182"/>
      <c r="B35" s="183"/>
      <c r="C35" s="183"/>
      <c r="D35" s="219"/>
      <c r="E35" s="220"/>
    </row>
  </sheetData>
  <mergeCells count="14">
    <mergeCell ref="M4:M5"/>
    <mergeCell ref="C2:F5"/>
    <mergeCell ref="A33:C35"/>
    <mergeCell ref="D33:E35"/>
    <mergeCell ref="L4:L5"/>
    <mergeCell ref="H12:H13"/>
    <mergeCell ref="H14:H20"/>
    <mergeCell ref="H29:H31"/>
    <mergeCell ref="H25:H28"/>
    <mergeCell ref="G2:G3"/>
    <mergeCell ref="H2:H3"/>
    <mergeCell ref="H8:H11"/>
    <mergeCell ref="G4:G6"/>
    <mergeCell ref="H4:H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СКИДКИ</vt:lpstr>
      <vt:lpstr>SOFRAM</vt:lpstr>
      <vt:lpstr>LEYDI</vt:lpstr>
    </vt:vector>
  </TitlesOfParts>
  <Company>gypnor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Machine</dc:creator>
  <cp:lastModifiedBy>maks</cp:lastModifiedBy>
  <dcterms:created xsi:type="dcterms:W3CDTF">2019-08-30T11:14:13Z</dcterms:created>
  <dcterms:modified xsi:type="dcterms:W3CDTF">2019-11-14T13:58:28Z</dcterms:modified>
</cp:coreProperties>
</file>